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55214D61-C45A-4CB8-9DC1-F417450192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otal de asignaciones 7º 5189" sheetId="103" r:id="rId1"/>
  </sheets>
  <externalReferences>
    <externalReference r:id="rId2"/>
  </externalReferences>
  <definedNames>
    <definedName name="_xlnm._FilterDatabase" localSheetId="0" hidden="1">'total de asignaciones 7º 5189'!$A$9:$V$189</definedName>
    <definedName name="_xlnm.Print_Area" localSheetId="0">'total de asignaciones 7º 5189'!$A$1:$V$189</definedName>
    <definedName name="_xlnm.Print_Titles" localSheetId="0">'total de asignaciones 7º 5189'!$1:$9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7" i="103" l="1"/>
  <c r="U177" i="103" s="1"/>
  <c r="T176" i="103"/>
  <c r="U176" i="103" s="1"/>
  <c r="T175" i="103"/>
  <c r="U175" i="103" s="1"/>
  <c r="T174" i="103"/>
  <c r="U174" i="103" s="1"/>
  <c r="T173" i="103"/>
  <c r="T172" i="103"/>
  <c r="U172" i="103" s="1"/>
  <c r="T171" i="103"/>
  <c r="U171" i="103" s="1"/>
  <c r="T170" i="103"/>
  <c r="U170" i="103" s="1"/>
  <c r="T169" i="103"/>
  <c r="U169" i="103" s="1"/>
  <c r="T168" i="103"/>
  <c r="U168" i="103" s="1"/>
  <c r="T167" i="103"/>
  <c r="T166" i="103"/>
  <c r="T165" i="103"/>
  <c r="U165" i="103" s="1"/>
  <c r="T164" i="103"/>
  <c r="U164" i="103" s="1"/>
  <c r="T163" i="103"/>
  <c r="U163" i="103" s="1"/>
  <c r="T162" i="103"/>
  <c r="U162" i="103" s="1"/>
  <c r="T161" i="103"/>
  <c r="T160" i="103"/>
  <c r="U160" i="103" s="1"/>
  <c r="T159" i="103"/>
  <c r="U159" i="103" s="1"/>
  <c r="T158" i="103"/>
  <c r="U158" i="103" s="1"/>
  <c r="T157" i="103"/>
  <c r="U157" i="103" s="1"/>
  <c r="T156" i="103"/>
  <c r="U156" i="103" s="1"/>
  <c r="T155" i="103"/>
  <c r="T154" i="103"/>
  <c r="U154" i="103" s="1"/>
  <c r="V184" i="103"/>
  <c r="T146" i="103"/>
  <c r="T134" i="103"/>
  <c r="T96" i="103"/>
  <c r="U96" i="103" s="1"/>
  <c r="T111" i="103"/>
  <c r="U111" i="103" s="1"/>
  <c r="T186" i="103"/>
  <c r="U186" i="103" s="1"/>
  <c r="V186" i="103" s="1"/>
  <c r="U185" i="103"/>
  <c r="V185" i="103" s="1"/>
  <c r="T183" i="103"/>
  <c r="U183" i="103" s="1"/>
  <c r="T182" i="103"/>
  <c r="U182" i="103" s="1"/>
  <c r="T181" i="103"/>
  <c r="U181" i="103" s="1"/>
  <c r="T180" i="103"/>
  <c r="U180" i="103"/>
  <c r="T179" i="103"/>
  <c r="T178" i="103"/>
  <c r="U178" i="103" s="1"/>
  <c r="T153" i="103"/>
  <c r="U153" i="103"/>
  <c r="T152" i="103"/>
  <c r="U152" i="103" s="1"/>
  <c r="T151" i="103"/>
  <c r="U151" i="103" s="1"/>
  <c r="T150" i="103"/>
  <c r="U150" i="103" s="1"/>
  <c r="T149" i="103"/>
  <c r="T148" i="103"/>
  <c r="T147" i="103"/>
  <c r="U147" i="103" s="1"/>
  <c r="T145" i="103"/>
  <c r="U145" i="103" s="1"/>
  <c r="T144" i="103"/>
  <c r="T143" i="103"/>
  <c r="U143" i="103"/>
  <c r="T142" i="103"/>
  <c r="U142" i="103" s="1"/>
  <c r="T141" i="103"/>
  <c r="U141" i="103" s="1"/>
  <c r="T140" i="103"/>
  <c r="T139" i="103"/>
  <c r="T138" i="103"/>
  <c r="U138" i="103" s="1"/>
  <c r="T137" i="103"/>
  <c r="U137" i="103" s="1"/>
  <c r="T136" i="103"/>
  <c r="U136" i="103"/>
  <c r="T135" i="103"/>
  <c r="U135" i="103" s="1"/>
  <c r="T133" i="103"/>
  <c r="U133" i="103" s="1"/>
  <c r="T132" i="103"/>
  <c r="T131" i="103"/>
  <c r="U131" i="103" s="1"/>
  <c r="T130" i="103"/>
  <c r="U130" i="103" s="1"/>
  <c r="T129" i="103"/>
  <c r="T128" i="103"/>
  <c r="U128" i="103" s="1"/>
  <c r="T127" i="103"/>
  <c r="U127" i="103" s="1"/>
  <c r="T126" i="103"/>
  <c r="U126" i="103"/>
  <c r="T125" i="103"/>
  <c r="U125" i="103" s="1"/>
  <c r="T124" i="103"/>
  <c r="T123" i="103"/>
  <c r="U123" i="103" s="1"/>
  <c r="T122" i="103"/>
  <c r="U122" i="103" s="1"/>
  <c r="T121" i="103"/>
  <c r="U121" i="103" s="1"/>
  <c r="T120" i="103"/>
  <c r="U120" i="103" s="1"/>
  <c r="T119" i="103"/>
  <c r="U119" i="103" s="1"/>
  <c r="T118" i="103"/>
  <c r="U118" i="103" s="1"/>
  <c r="T117" i="103"/>
  <c r="U117" i="103" s="1"/>
  <c r="T116" i="103"/>
  <c r="U116" i="103" s="1"/>
  <c r="T115" i="103"/>
  <c r="U115" i="103" s="1"/>
  <c r="T114" i="103"/>
  <c r="T113" i="103"/>
  <c r="T112" i="103"/>
  <c r="U112" i="103" s="1"/>
  <c r="T110" i="103"/>
  <c r="U110" i="103" s="1"/>
  <c r="T109" i="103"/>
  <c r="U109" i="103" s="1"/>
  <c r="T107" i="103"/>
  <c r="U107" i="103" s="1"/>
  <c r="T106" i="103"/>
  <c r="U106" i="103" s="1"/>
  <c r="T105" i="103"/>
  <c r="T108" i="103"/>
  <c r="U108" i="103" s="1"/>
  <c r="T104" i="103"/>
  <c r="U104" i="103" s="1"/>
  <c r="T103" i="103"/>
  <c r="U103" i="103" s="1"/>
  <c r="T102" i="103"/>
  <c r="U102" i="103" s="1"/>
  <c r="T101" i="103"/>
  <c r="U101" i="103" s="1"/>
  <c r="T100" i="103"/>
  <c r="U100" i="103" s="1"/>
  <c r="T99" i="103"/>
  <c r="U99" i="103" s="1"/>
  <c r="T98" i="103"/>
  <c r="U98" i="103" s="1"/>
  <c r="T97" i="103"/>
  <c r="U97" i="103" s="1"/>
  <c r="T95" i="103"/>
  <c r="U95" i="103" s="1"/>
  <c r="T93" i="103"/>
  <c r="U93" i="103" s="1"/>
  <c r="T92" i="103"/>
  <c r="T91" i="103"/>
  <c r="U91" i="103" s="1"/>
  <c r="T90" i="103"/>
  <c r="U90" i="103"/>
  <c r="T89" i="103"/>
  <c r="U89" i="103" s="1"/>
  <c r="T88" i="103"/>
  <c r="U88" i="103" s="1"/>
  <c r="T87" i="103"/>
  <c r="T86" i="103"/>
  <c r="U86" i="103" s="1"/>
  <c r="T85" i="103"/>
  <c r="U85" i="103" s="1"/>
  <c r="T84" i="103"/>
  <c r="U84" i="103" s="1"/>
  <c r="T83" i="103"/>
  <c r="U83" i="103" s="1"/>
  <c r="T82" i="103"/>
  <c r="U82" i="103" s="1"/>
  <c r="T81" i="103"/>
  <c r="T80" i="103"/>
  <c r="U80" i="103" s="1"/>
  <c r="T79" i="103"/>
  <c r="U79" i="103" s="1"/>
  <c r="T77" i="103"/>
  <c r="U77" i="103" s="1"/>
  <c r="T76" i="103"/>
  <c r="T75" i="103"/>
  <c r="U75" i="103" s="1"/>
  <c r="T74" i="103"/>
  <c r="U74" i="103"/>
  <c r="T72" i="103"/>
  <c r="U72" i="103" s="1"/>
  <c r="T71" i="103"/>
  <c r="U71" i="103" s="1"/>
  <c r="T70" i="103"/>
  <c r="U70" i="103" s="1"/>
  <c r="T69" i="103"/>
  <c r="U69" i="103" s="1"/>
  <c r="T68" i="103"/>
  <c r="U68" i="103" s="1"/>
  <c r="T67" i="103"/>
  <c r="U67" i="103" s="1"/>
  <c r="T65" i="103"/>
  <c r="U65" i="103" s="1"/>
  <c r="T64" i="103"/>
  <c r="U64" i="103" s="1"/>
  <c r="T63" i="103"/>
  <c r="T61" i="103"/>
  <c r="U61" i="103" s="1"/>
  <c r="T60" i="103"/>
  <c r="T59" i="103"/>
  <c r="U59" i="103" s="1"/>
  <c r="T58" i="103"/>
  <c r="U58" i="103" s="1"/>
  <c r="T57" i="103"/>
  <c r="U57" i="103" s="1"/>
  <c r="T56" i="103"/>
  <c r="T55" i="103"/>
  <c r="U55" i="103" s="1"/>
  <c r="T54" i="103"/>
  <c r="U54" i="103" s="1"/>
  <c r="T53" i="103"/>
  <c r="U53" i="103" s="1"/>
  <c r="T52" i="103"/>
  <c r="U52" i="103" s="1"/>
  <c r="T51" i="103"/>
  <c r="U51" i="103" s="1"/>
  <c r="T49" i="103"/>
  <c r="U49" i="103" s="1"/>
  <c r="T48" i="103"/>
  <c r="T47" i="103"/>
  <c r="U47" i="103" s="1"/>
  <c r="T46" i="103"/>
  <c r="U46" i="103" s="1"/>
  <c r="T44" i="103"/>
  <c r="U44" i="103" s="1"/>
  <c r="T43" i="103"/>
  <c r="U43" i="103" s="1"/>
  <c r="T42" i="103"/>
  <c r="U42" i="103" s="1"/>
  <c r="T41" i="103"/>
  <c r="U41" i="103" s="1"/>
  <c r="T40" i="103"/>
  <c r="U40" i="103" s="1"/>
  <c r="U39" i="103"/>
  <c r="T38" i="103"/>
  <c r="U38" i="103" s="1"/>
  <c r="T37" i="103"/>
  <c r="T36" i="103"/>
  <c r="U36" i="103" s="1"/>
  <c r="T35" i="103"/>
  <c r="U35" i="103" s="1"/>
  <c r="T33" i="103"/>
  <c r="U33" i="103" s="1"/>
  <c r="T32" i="103"/>
  <c r="T31" i="103"/>
  <c r="U31" i="103" s="1"/>
  <c r="T30" i="103"/>
  <c r="U30" i="103" s="1"/>
  <c r="T28" i="103"/>
  <c r="U28" i="103"/>
  <c r="T27" i="103"/>
  <c r="T26" i="103"/>
  <c r="U26" i="103" s="1"/>
  <c r="T25" i="103"/>
  <c r="U25" i="103" s="1"/>
  <c r="T23" i="103"/>
  <c r="U23" i="103" s="1"/>
  <c r="T22" i="103"/>
  <c r="U22" i="103" s="1"/>
  <c r="T21" i="103"/>
  <c r="U21" i="103" s="1"/>
  <c r="T20" i="103"/>
  <c r="T19" i="103"/>
  <c r="U19" i="103" s="1"/>
  <c r="T18" i="103"/>
  <c r="T17" i="103"/>
  <c r="U17" i="103" s="1"/>
  <c r="T16" i="103"/>
  <c r="U16" i="103" s="1"/>
  <c r="T11" i="103"/>
  <c r="U11" i="103" s="1"/>
  <c r="T15" i="103"/>
  <c r="T10" i="103"/>
  <c r="R187" i="103"/>
  <c r="S187" i="103"/>
  <c r="Q187" i="103"/>
  <c r="N187" i="103"/>
  <c r="I187" i="103"/>
  <c r="H187" i="103"/>
  <c r="P187" i="103"/>
  <c r="O187" i="103"/>
  <c r="M187" i="103"/>
  <c r="K187" i="103"/>
  <c r="L187" i="103"/>
  <c r="J187" i="103"/>
  <c r="B127" i="103"/>
  <c r="B122" i="103"/>
  <c r="B116" i="103"/>
  <c r="B30" i="103"/>
  <c r="B25" i="103"/>
  <c r="B21" i="103"/>
  <c r="B10" i="103"/>
  <c r="U10" i="103"/>
  <c r="U132" i="103"/>
  <c r="U148" i="103"/>
  <c r="U63" i="103"/>
  <c r="U166" i="103"/>
  <c r="V160" i="103" l="1"/>
  <c r="V51" i="103"/>
  <c r="V100" i="103"/>
  <c r="V141" i="103"/>
  <c r="T187" i="103"/>
  <c r="V154" i="103"/>
  <c r="V172" i="103"/>
  <c r="V39" i="103"/>
  <c r="V67" i="103"/>
  <c r="V83" i="103"/>
  <c r="V148" i="103"/>
  <c r="V16" i="103"/>
  <c r="V63" i="103"/>
  <c r="V103" i="103"/>
  <c r="V132" i="103"/>
  <c r="V143" i="103"/>
  <c r="V35" i="103"/>
  <c r="V122" i="103"/>
  <c r="V136" i="103"/>
  <c r="V21" i="103"/>
  <c r="V58" i="103"/>
  <c r="V74" i="103"/>
  <c r="V90" i="103"/>
  <c r="V178" i="103"/>
  <c r="V166" i="103"/>
  <c r="V70" i="103"/>
  <c r="V30" i="103"/>
  <c r="V79" i="103"/>
  <c r="V120" i="103"/>
  <c r="V127" i="103"/>
  <c r="V46" i="103"/>
  <c r="V54" i="103"/>
  <c r="V116" i="103"/>
  <c r="V110" i="103"/>
  <c r="U187" i="103"/>
  <c r="V10" i="103"/>
  <c r="V95" i="103"/>
  <c r="V107" i="103"/>
  <c r="V25" i="103"/>
  <c r="V42" i="103"/>
  <c r="T189" i="103" l="1"/>
  <c r="V187" i="103"/>
  <c r="U189" i="10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Benitez</author>
  </authors>
  <commentList>
    <comment ref="E9" authorId="0" shapeId="0" xr:uid="{00000000-0006-0000-0000-000001000000}">
      <text>
        <r>
          <rPr>
            <sz val="9"/>
            <color indexed="81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<sst xmlns="http://schemas.openxmlformats.org/spreadsheetml/2006/main" count="284" uniqueCount="89">
  <si>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</si>
  <si>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</si>
  <si>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</si>
  <si>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</si>
  <si>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</si>
  <si>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</si>
  <si>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</si>
  <si>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</si>
  <si>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</si>
  <si>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</si>
  <si>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</si>
  <si>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</si>
  <si>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</si>
  <si>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</si>
  <si>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</si>
  <si>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</si>
  <si>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</si>
  <si>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</si>
  <si>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</si>
  <si>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</si>
  <si>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</si>
  <si>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</si>
  <si>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</si>
  <si>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</si>
  <si>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</si>
  <si>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</si>
  <si>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</si>
  <si>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</si>
  <si>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</si>
  <si>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</si>
  <si>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</si>
  <si>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</si>
  <si>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Subsidio Familiar (Matrimonio)</t>
  </si>
  <si>
    <t>Remuneración Adicional</t>
  </si>
  <si>
    <t xml:space="preserve">Jornales </t>
  </si>
  <si>
    <t>Honorarios Profesionales</t>
  </si>
  <si>
    <t>SUGERENCIA DE PLANILLA PARA DAR CUMPLIMIENTO AL ARTÍCULO 7 DE LA LEY 5189/2014</t>
  </si>
  <si>
    <t>ESTADO</t>
  </si>
  <si>
    <t>Subsidio de Salud</t>
  </si>
  <si>
    <t>Bonificación por Ventas y Cobranzas</t>
  </si>
  <si>
    <t>Aporte jubilatorio del Empleador</t>
  </si>
  <si>
    <t>Permanente</t>
  </si>
  <si>
    <t>Contratado</t>
  </si>
  <si>
    <t>MUNICIPALIDAD DE ZANJA PYTA</t>
  </si>
  <si>
    <t>Anibal Insaurralde Ortega</t>
  </si>
  <si>
    <t>Norma Zunilda Olmedo Florentin</t>
  </si>
  <si>
    <t>Liz Perla Franco Cabañas</t>
  </si>
  <si>
    <t>Ydalia Benitez Morilla</t>
  </si>
  <si>
    <t>Arnaldo Riveros Ortiz</t>
  </si>
  <si>
    <t>Alicia Ferreira de Galeano</t>
  </si>
  <si>
    <t>Silvano Sanchez Bernal</t>
  </si>
  <si>
    <t>Antonia Lopez</t>
  </si>
  <si>
    <t>Gloria Beatriz Dasilva Davalos</t>
  </si>
  <si>
    <t>Julio Alberto Diaz Nuñez</t>
  </si>
  <si>
    <t>Wilfrido Gonzalez Rodriguez</t>
  </si>
  <si>
    <t>Electivo</t>
  </si>
  <si>
    <t>Rosa Ruiz Ramirez</t>
  </si>
  <si>
    <t>Oscar Ramon Gonzalez Caballero</t>
  </si>
  <si>
    <t>Mariano Gonzalez Olmedo</t>
  </si>
  <si>
    <t>Carolina Esquivel Mendez</t>
  </si>
  <si>
    <t>Fredy Augusto Ortiz Vera</t>
  </si>
  <si>
    <t>Wilma Lorena Mesa Ojeda</t>
  </si>
  <si>
    <t>Emerson Enrique Mesa Ojeda</t>
  </si>
  <si>
    <t>Miguel Ojeda Mancuello</t>
  </si>
  <si>
    <t>Juana Ramona Centurion De Ledesma</t>
  </si>
  <si>
    <t>Manuel Ramon Velasque Marin</t>
  </si>
  <si>
    <t>Pablino Arevalos Benitez</t>
  </si>
  <si>
    <t>Dietas</t>
  </si>
  <si>
    <t>Osvaldo Javier Salinas</t>
  </si>
  <si>
    <t>Cesar Javier Ocampos Ruiz</t>
  </si>
  <si>
    <t>Pedro Pablo Quintana Cespedes</t>
  </si>
  <si>
    <t>Andres Justino Achucarro Ortiz</t>
  </si>
  <si>
    <t>Dominga Ojeda Gonzalez</t>
  </si>
  <si>
    <t>Noe Da Silva Sales</t>
  </si>
  <si>
    <t>Omar Ojeda de Oliveira</t>
  </si>
  <si>
    <t>Salvador Martinez Martinez</t>
  </si>
  <si>
    <t>Julio Ramon Ortega</t>
  </si>
  <si>
    <t>Gastos de Representacion</t>
  </si>
  <si>
    <t>ASUNCION VILLALBA ORTIZ</t>
  </si>
  <si>
    <t>Egidio Pedra Martinez</t>
  </si>
  <si>
    <t>Edgar Martin Pavon</t>
  </si>
  <si>
    <t>Maria Margareth Larrea Gimenez</t>
  </si>
  <si>
    <t>Lucia Gonzalez Olmedo</t>
  </si>
  <si>
    <t>Elena Meza Guillen</t>
  </si>
  <si>
    <t>Alcir Quintana</t>
  </si>
  <si>
    <t>Zunilda Marques Centurion</t>
  </si>
  <si>
    <t>Delpilar Sanchez Gimenez</t>
  </si>
  <si>
    <t>AGUINALDO</t>
  </si>
  <si>
    <t>CORRESPONDIENTE AL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</si>
</sst>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/>
    <xf numFmtId="164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/>
    <xf numFmtId="0" fontId="3" fillId="0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164" fontId="10" fillId="4" borderId="5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Fill="1"/>
    <xf numFmtId="3" fontId="5" fillId="4" borderId="10" xfId="3" applyNumberFormat="1" applyFont="1" applyFill="1" applyBorder="1" applyAlignment="1">
      <alignment horizontal="right"/>
    </xf>
    <xf numFmtId="164" fontId="10" fillId="4" borderId="5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right"/>
    </xf>
    <xf numFmtId="164" fontId="5" fillId="0" borderId="14" xfId="0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5" fillId="0" borderId="14" xfId="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/>
    <xf numFmtId="166" fontId="3" fillId="0" borderId="1" xfId="2" applyNumberFormat="1" applyFont="1" applyBorder="1" applyAlignment="1">
      <alignment horizontal="right"/>
    </xf>
    <xf numFmtId="166" fontId="3" fillId="0" borderId="1" xfId="2" applyNumberFormat="1" applyFont="1" applyBorder="1" applyAlignment="1"/>
    <xf numFmtId="166" fontId="3" fillId="0" borderId="6" xfId="2" applyNumberFormat="1" applyFont="1" applyBorder="1" applyAlignment="1">
      <alignment horizontal="right"/>
    </xf>
    <xf numFmtId="166" fontId="3" fillId="0" borderId="3" xfId="2" applyNumberFormat="1" applyFont="1" applyBorder="1" applyAlignment="1">
      <alignment horizontal="right"/>
    </xf>
    <xf numFmtId="166" fontId="3" fillId="3" borderId="3" xfId="2" applyNumberFormat="1" applyFont="1" applyFill="1" applyBorder="1" applyAlignment="1">
      <alignment horizontal="right"/>
    </xf>
    <xf numFmtId="166" fontId="3" fillId="3" borderId="3" xfId="2" applyNumberFormat="1" applyFont="1" applyFill="1" applyBorder="1" applyAlignment="1"/>
    <xf numFmtId="166" fontId="3" fillId="0" borderId="6" xfId="2" applyNumberFormat="1" applyFont="1" applyBorder="1" applyAlignment="1"/>
    <xf numFmtId="166" fontId="3" fillId="0" borderId="2" xfId="2" applyNumberFormat="1" applyFont="1" applyBorder="1" applyAlignment="1">
      <alignment horizontal="right"/>
    </xf>
    <xf numFmtId="166" fontId="3" fillId="0" borderId="10" xfId="2" applyNumberFormat="1" applyFont="1" applyBorder="1" applyAlignment="1"/>
    <xf numFmtId="166" fontId="3" fillId="0" borderId="12" xfId="2" applyNumberFormat="1" applyFont="1" applyBorder="1" applyAlignment="1">
      <alignment horizontal="right"/>
    </xf>
    <xf numFmtId="166" fontId="3" fillId="0" borderId="3" xfId="2" applyNumberFormat="1" applyFont="1" applyBorder="1" applyAlignment="1"/>
    <xf numFmtId="166" fontId="3" fillId="0" borderId="3" xfId="2" applyNumberFormat="1" applyFont="1" applyFill="1" applyBorder="1" applyAlignment="1"/>
    <xf numFmtId="166" fontId="3" fillId="0" borderId="1" xfId="2" applyNumberFormat="1" applyFont="1" applyFill="1" applyBorder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3" fillId="0" borderId="4" xfId="2" applyNumberFormat="1" applyFont="1" applyFill="1" applyBorder="1" applyAlignment="1"/>
    <xf numFmtId="166" fontId="3" fillId="0" borderId="10" xfId="2" applyNumberFormat="1" applyFont="1" applyBorder="1" applyAlignment="1">
      <alignment horizontal="right"/>
    </xf>
    <xf numFmtId="166" fontId="3" fillId="0" borderId="8" xfId="2" applyNumberFormat="1" applyFont="1" applyBorder="1" applyAlignment="1">
      <alignment horizontal="right"/>
    </xf>
    <xf numFmtId="166" fontId="3" fillId="0" borderId="8" xfId="2" applyNumberFormat="1" applyFont="1" applyBorder="1" applyAlignment="1"/>
    <xf numFmtId="166" fontId="3" fillId="0" borderId="10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1" xfId="2" applyNumberFormat="1" applyFont="1" applyFill="1" applyBorder="1" applyAlignment="1">
      <alignment horizontal="right"/>
    </xf>
    <xf numFmtId="166" fontId="3" fillId="0" borderId="6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2" borderId="12" xfId="2" applyNumberFormat="1" applyFont="1" applyFill="1" applyBorder="1" applyAlignment="1">
      <alignment horizontal="right"/>
    </xf>
    <xf numFmtId="166" fontId="3" fillId="2" borderId="12" xfId="2" applyNumberFormat="1" applyFont="1" applyFill="1" applyBorder="1" applyAlignment="1"/>
    <xf numFmtId="166" fontId="3" fillId="3" borderId="10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/>
    <xf numFmtId="166" fontId="3" fillId="3" borderId="10" xfId="2" applyNumberFormat="1" applyFont="1" applyFill="1" applyBorder="1" applyAlignment="1"/>
    <xf numFmtId="166" fontId="3" fillId="2" borderId="9" xfId="2" applyNumberFormat="1" applyFont="1" applyFill="1" applyBorder="1" applyAlignment="1">
      <alignment horizontal="right"/>
    </xf>
    <xf numFmtId="166" fontId="3" fillId="0" borderId="9" xfId="2" applyNumberFormat="1" applyFont="1" applyBorder="1" applyAlignment="1"/>
    <xf numFmtId="166" fontId="3" fillId="2" borderId="15" xfId="2" applyNumberFormat="1" applyFont="1" applyFill="1" applyBorder="1" applyAlignment="1">
      <alignment horizontal="right"/>
    </xf>
    <xf numFmtId="166" fontId="3" fillId="0" borderId="15" xfId="2" applyNumberFormat="1" applyFont="1" applyFill="1" applyBorder="1" applyAlignment="1">
      <alignment horizontal="right"/>
    </xf>
    <xf numFmtId="166" fontId="3" fillId="3" borderId="15" xfId="2" applyNumberFormat="1" applyFont="1" applyFill="1" applyBorder="1" applyAlignment="1">
      <alignment horizontal="right"/>
    </xf>
    <xf numFmtId="166" fontId="3" fillId="0" borderId="1" xfId="2" applyNumberFormat="1" applyFont="1" applyBorder="1" applyAlignment="1">
      <alignment wrapText="1"/>
    </xf>
    <xf numFmtId="166" fontId="12" fillId="0" borderId="10" xfId="2" applyNumberFormat="1" applyFont="1" applyBorder="1" applyAlignment="1">
      <alignment horizontal="right"/>
    </xf>
    <xf numFmtId="166" fontId="12" fillId="0" borderId="1" xfId="2" applyNumberFormat="1" applyFont="1" applyBorder="1" applyAlignment="1">
      <alignment horizontal="right"/>
    </xf>
    <xf numFmtId="166" fontId="12" fillId="2" borderId="1" xfId="2" applyNumberFormat="1" applyFont="1" applyFill="1" applyBorder="1" applyAlignment="1">
      <alignment horizontal="right"/>
    </xf>
    <xf numFmtId="166" fontId="12" fillId="2" borderId="11" xfId="2" applyNumberFormat="1" applyFont="1" applyFill="1" applyBorder="1" applyAlignment="1">
      <alignment horizontal="right"/>
    </xf>
    <xf numFmtId="166" fontId="12" fillId="2" borderId="6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/>
    <xf numFmtId="166" fontId="3" fillId="0" borderId="15" xfId="2" applyNumberFormat="1" applyFont="1" applyBorder="1" applyAlignment="1">
      <alignment horizontal="right"/>
    </xf>
    <xf numFmtId="166" fontId="3" fillId="0" borderId="11" xfId="2" applyNumberFormat="1" applyFont="1" applyBorder="1" applyAlignment="1"/>
    <xf numFmtId="0" fontId="3" fillId="0" borderId="16" xfId="0" applyFont="1" applyFill="1" applyBorder="1" applyAlignment="1">
      <alignment horizontal="left"/>
    </xf>
    <xf numFmtId="166" fontId="3" fillId="0" borderId="16" xfId="2" applyNumberFormat="1" applyFont="1" applyBorder="1" applyAlignment="1">
      <alignment horizontal="right"/>
    </xf>
    <xf numFmtId="166" fontId="3" fillId="0" borderId="16" xfId="2" applyNumberFormat="1" applyFont="1" applyBorder="1" applyAlignment="1"/>
    <xf numFmtId="164" fontId="5" fillId="5" borderId="16" xfId="3" applyNumberFormat="1" applyFont="1" applyFill="1" applyBorder="1" applyAlignment="1">
      <alignment horizontal="center" vertical="center" wrapText="1"/>
    </xf>
    <xf numFmtId="164" fontId="5" fillId="5" borderId="8" xfId="3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/>
    </xf>
    <xf numFmtId="164" fontId="5" fillId="0" borderId="15" xfId="3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6" fontId="3" fillId="0" borderId="11" xfId="2" applyNumberFormat="1" applyFont="1" applyBorder="1" applyAlignment="1">
      <alignment horizontal="right"/>
    </xf>
    <xf numFmtId="164" fontId="5" fillId="5" borderId="9" xfId="3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166" fontId="12" fillId="0" borderId="10" xfId="2" applyNumberFormat="1" applyFont="1" applyBorder="1" applyAlignment="1"/>
    <xf numFmtId="0" fontId="12" fillId="3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166" fontId="12" fillId="0" borderId="1" xfId="2" applyNumberFormat="1" applyFont="1" applyBorder="1" applyAlignment="1"/>
    <xf numFmtId="166" fontId="12" fillId="0" borderId="24" xfId="2" applyNumberFormat="1" applyFont="1" applyBorder="1" applyAlignment="1">
      <alignment horizontal="right"/>
    </xf>
    <xf numFmtId="166" fontId="12" fillId="3" borderId="1" xfId="2" applyNumberFormat="1" applyFont="1" applyFill="1" applyBorder="1" applyAlignment="1">
      <alignment horizontal="right"/>
    </xf>
    <xf numFmtId="166" fontId="12" fillId="3" borderId="6" xfId="2" applyNumberFormat="1" applyFont="1" applyFill="1" applyBorder="1" applyAlignment="1">
      <alignment horizontal="right"/>
    </xf>
    <xf numFmtId="166" fontId="12" fillId="0" borderId="8" xfId="2" applyNumberFormat="1" applyFont="1" applyBorder="1" applyAlignment="1"/>
    <xf numFmtId="166" fontId="12" fillId="0" borderId="6" xfId="2" applyNumberFormat="1" applyFont="1" applyBorder="1" applyAlignment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5" fillId="5" borderId="11" xfId="3" applyNumberFormat="1" applyFont="1" applyFill="1" applyBorder="1" applyAlignment="1">
      <alignment horizontal="center" vertical="center" wrapText="1"/>
    </xf>
    <xf numFmtId="164" fontId="5" fillId="5" borderId="15" xfId="3" applyNumberFormat="1" applyFont="1" applyFill="1" applyBorder="1" applyAlignment="1">
      <alignment horizontal="center" vertical="center" wrapText="1"/>
    </xf>
    <xf numFmtId="164" fontId="5" fillId="5" borderId="8" xfId="3" applyNumberFormat="1" applyFont="1" applyFill="1" applyBorder="1" applyAlignment="1">
      <alignment horizontal="center" vertical="center" wrapText="1"/>
    </xf>
    <xf numFmtId="164" fontId="5" fillId="5" borderId="14" xfId="3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15" fillId="5" borderId="14" xfId="3" applyNumberFormat="1" applyFont="1" applyFill="1" applyBorder="1" applyAlignment="1">
      <alignment horizontal="center" vertical="center" wrapText="1"/>
    </xf>
    <xf numFmtId="164" fontId="15" fillId="5" borderId="15" xfId="3" applyNumberFormat="1" applyFont="1" applyFill="1" applyBorder="1" applyAlignment="1">
      <alignment horizontal="center" vertical="center" wrapText="1"/>
    </xf>
    <xf numFmtId="164" fontId="15" fillId="5" borderId="8" xfId="3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center"/>
    </xf>
    <xf numFmtId="164" fontId="10" fillId="4" borderId="19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64" fontId="5" fillId="0" borderId="14" xfId="3" applyNumberFormat="1" applyFont="1" applyBorder="1" applyAlignment="1">
      <alignment horizontal="center" vertical="center" wrapText="1"/>
    </xf>
    <xf numFmtId="164" fontId="5" fillId="0" borderId="15" xfId="3" applyNumberFormat="1" applyFont="1" applyBorder="1" applyAlignment="1">
      <alignment horizontal="center" vertical="center" wrapText="1"/>
    </xf>
    <xf numFmtId="164" fontId="5" fillId="0" borderId="8" xfId="3" applyNumberFormat="1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3" fontId="15" fillId="0" borderId="14" xfId="2" applyNumberFormat="1" applyFont="1" applyBorder="1" applyAlignment="1">
      <alignment horizontal="center" vertical="center" wrapText="1"/>
    </xf>
    <xf numFmtId="3" fontId="15" fillId="0" borderId="15" xfId="2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17" xfId="3" applyNumberFormat="1" applyFont="1" applyBorder="1" applyAlignment="1">
      <alignment horizontal="center" vertical="center"/>
    </xf>
    <xf numFmtId="164" fontId="5" fillId="0" borderId="2" xfId="3" applyNumberFormat="1" applyFont="1" applyBorder="1" applyAlignment="1">
      <alignment horizontal="center" vertical="center"/>
    </xf>
    <xf numFmtId="164" fontId="5" fillId="0" borderId="4" xfId="3" applyNumberFormat="1" applyFont="1" applyBorder="1" applyAlignment="1">
      <alignment horizontal="center" vertical="center"/>
    </xf>
    <xf numFmtId="3" fontId="5" fillId="0" borderId="14" xfId="2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3" fontId="5" fillId="0" borderId="21" xfId="2" applyNumberFormat="1" applyFont="1" applyBorder="1" applyAlignment="1">
      <alignment horizontal="center" vertical="center" wrapText="1"/>
    </xf>
    <xf numFmtId="3" fontId="5" fillId="0" borderId="22" xfId="2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3" applyNumberFormat="1" applyFont="1" applyFill="1" applyBorder="1" applyAlignment="1">
      <alignment horizontal="center" vertical="center" wrapText="1"/>
    </xf>
    <xf numFmtId="164" fontId="5" fillId="0" borderId="15" xfId="3" applyNumberFormat="1" applyFont="1" applyFill="1" applyBorder="1" applyAlignment="1">
      <alignment horizontal="center" vertical="center" wrapText="1"/>
    </xf>
    <xf numFmtId="164" fontId="5" fillId="0" borderId="8" xfId="3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6" fontId="3" fillId="6" borderId="10" xfId="2" applyNumberFormat="1" applyFont="1" applyFill="1" applyBorder="1" applyAlignment="1">
      <alignment horizontal="right"/>
    </xf>
    <xf numFmtId="166" fontId="3" fillId="6" borderId="1" xfId="2" applyNumberFormat="1" applyFont="1" applyFill="1" applyBorder="1" applyAlignment="1">
      <alignment horizontal="right"/>
    </xf>
    <xf numFmtId="166" fontId="3" fillId="6" borderId="6" xfId="2" applyNumberFormat="1" applyFont="1" applyFill="1" applyBorder="1" applyAlignment="1">
      <alignment horizontal="right"/>
    </xf>
    <xf numFmtId="166" fontId="3" fillId="6" borderId="6" xfId="2" applyNumberFormat="1" applyFont="1" applyFill="1" applyBorder="1" applyAlignment="1"/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4</xdr:row>
      <xdr:rowOff>1619250</xdr:rowOff>
    </xdr:to>
    <xdr:pic>
      <xdr:nvPicPr>
        <xdr:cNvPr id="51156" name="Imagen 3">
          <a:extLst>
            <a:ext uri="{FF2B5EF4-FFF2-40B4-BE49-F238E27FC236}">
              <a16:creationId xmlns:a16="http://schemas.microsoft.com/office/drawing/2014/main" id="{10FF5601-242A-46E7-A272-19F7313EB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2\publico\Users\PABLITACABALLERO\AppData\Local\Microsoft\Windows\Temporary%20Internet%20Files\Content.Outlook\1SOF2HIR\Users\Alexis%20Ortega\Documents\Downloads\DF\TESORERIA%20%20SUELDOS%202013\SUELDO%20-%2010%20OCTUBRE%20%202013\R%20111%20SUELDOS.xls?1BB09FAC" TargetMode="External"/><Relationship Id="rId1" Type="http://schemas.openxmlformats.org/officeDocument/2006/relationships/externalLinkPath" Target="file:///\\1BB09FAC\R%20111%20SUEL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 refreshError="1">
        <row r="11">
          <cell r="B11">
            <v>1000</v>
          </cell>
        </row>
        <row r="13">
          <cell r="B13">
            <v>2000</v>
          </cell>
        </row>
        <row r="14">
          <cell r="B14">
            <v>2000</v>
          </cell>
        </row>
        <row r="15">
          <cell r="B15">
            <v>2000</v>
          </cell>
        </row>
        <row r="31">
          <cell r="B31">
            <v>13000</v>
          </cell>
        </row>
        <row r="39">
          <cell r="B39">
            <v>14000</v>
          </cell>
        </row>
        <row r="42">
          <cell r="B42">
            <v>14000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C189"/>
  <sheetViews>
    <sheetView tabSelected="1" topLeftCell="A4" zoomScale="60" zoomScaleNormal="60" zoomScaleSheetLayoutView="70" workbookViewId="0">
      <selection activeCell="A9" sqref="A9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5" width="44.28515625" style="1" customWidth="1"/>
    <col min="6" max="6" width="16.28515625" style="1" customWidth="1"/>
    <col min="7" max="7" width="39.85546875" style="1" customWidth="1"/>
    <col min="8" max="8" width="17.7109375" style="3" customWidth="1"/>
    <col min="9" max="9" width="16.140625" style="2" customWidth="1"/>
    <col min="10" max="10" width="21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6" max="26" width="14.85546875" bestFit="1" customWidth="1"/>
    <col min="27" max="27" width="14.140625" bestFit="1" customWidth="1"/>
  </cols>
  <sheetData>
    <row r="1" spans="1:28" ht="15.75" customHeight="1" x14ac:dyDescent="0.2">
      <c r="A1" s="141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8" ht="15.75" customHeight="1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8" ht="15.7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8" ht="15.7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28" ht="182.25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8" ht="25.5" customHeight="1" x14ac:dyDescent="0.35">
      <c r="A6" s="127" t="s">
        <v>43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4"/>
      <c r="T6" s="26"/>
      <c r="U6" s="26"/>
      <c r="V6" s="44"/>
    </row>
    <row r="7" spans="1:28" ht="25.5" customHeight="1" x14ac:dyDescent="0.35">
      <c r="A7" s="17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4"/>
      <c r="T7" s="26"/>
      <c r="U7" s="26"/>
      <c r="V7" s="44"/>
    </row>
    <row r="8" spans="1:28" ht="30.75" customHeight="1" x14ac:dyDescent="0.35">
      <c r="A8" s="179" t="s">
        <v>88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4"/>
      <c r="T8" s="26"/>
      <c r="U8" s="26"/>
      <c r="V8" s="45"/>
    </row>
    <row r="9" spans="1:28" s="34" customFormat="1" ht="44.25" customHeight="1" x14ac:dyDescent="0.2">
      <c r="A9" s="31" t="s">
        <v>15</v>
      </c>
      <c r="B9" s="31" t="s">
        <v>12</v>
      </c>
      <c r="C9" s="31" t="s">
        <v>13</v>
      </c>
      <c r="D9" s="31" t="s">
        <v>14</v>
      </c>
      <c r="E9" s="31" t="s">
        <v>37</v>
      </c>
      <c r="F9" s="32" t="s">
        <v>17</v>
      </c>
      <c r="G9" s="32" t="s">
        <v>18</v>
      </c>
      <c r="H9" s="33" t="s">
        <v>0</v>
      </c>
      <c r="I9" s="33" t="s">
        <v>1</v>
      </c>
      <c r="J9" s="33" t="s">
        <v>2</v>
      </c>
      <c r="K9" s="33" t="s">
        <v>3</v>
      </c>
      <c r="L9" s="33" t="s">
        <v>4</v>
      </c>
      <c r="M9" s="33" t="s">
        <v>5</v>
      </c>
      <c r="N9" s="33" t="s">
        <v>6</v>
      </c>
      <c r="O9" s="33" t="s">
        <v>7</v>
      </c>
      <c r="P9" s="42" t="s">
        <v>8</v>
      </c>
      <c r="Q9" s="33" t="s">
        <v>9</v>
      </c>
      <c r="R9" s="33" t="s">
        <v>10</v>
      </c>
      <c r="S9" s="33" t="s">
        <v>11</v>
      </c>
      <c r="T9" s="32" t="s">
        <v>28</v>
      </c>
      <c r="U9" s="32" t="s">
        <v>87</v>
      </c>
      <c r="V9" s="32" t="s">
        <v>23</v>
      </c>
    </row>
    <row r="10" spans="1:28" s="5" customFormat="1" ht="21.95" customHeight="1" x14ac:dyDescent="0.2">
      <c r="A10" s="180">
        <v>1</v>
      </c>
      <c r="B10" s="182">
        <f>'[1]SUELDO OCTUBRE'!$B$11</f>
        <v>1000</v>
      </c>
      <c r="C10" s="182">
        <v>3974368</v>
      </c>
      <c r="D10" s="137" t="s">
        <v>44</v>
      </c>
      <c r="E10" s="137" t="s">
        <v>42</v>
      </c>
      <c r="F10" s="17">
        <v>144</v>
      </c>
      <c r="G10" s="49" t="s">
        <v>34</v>
      </c>
      <c r="H10" s="57">
        <v>3000000</v>
      </c>
      <c r="I10" s="57">
        <v>3000000</v>
      </c>
      <c r="J10" s="57">
        <v>3000000</v>
      </c>
      <c r="K10" s="57">
        <v>3000000</v>
      </c>
      <c r="L10" s="57">
        <v>3000000</v>
      </c>
      <c r="M10" s="57">
        <v>3000000</v>
      </c>
      <c r="N10" s="57"/>
      <c r="O10" s="57"/>
      <c r="P10" s="57"/>
      <c r="Q10" s="57"/>
      <c r="R10" s="57"/>
      <c r="S10" s="57">
        <v>3000000</v>
      </c>
      <c r="T10" s="58">
        <f>SUM(H10:S10)</f>
        <v>21000000</v>
      </c>
      <c r="U10" s="58">
        <f>T10/12</f>
        <v>1750000</v>
      </c>
      <c r="V10" s="143">
        <f>SUM(T10:U15)</f>
        <v>55250000</v>
      </c>
      <c r="X10" s="35"/>
      <c r="Z10" s="38"/>
    </row>
    <row r="11" spans="1:28" s="5" customFormat="1" ht="21.95" customHeight="1" thickBot="1" x14ac:dyDescent="0.25">
      <c r="A11" s="181"/>
      <c r="B11" s="148"/>
      <c r="C11" s="148"/>
      <c r="D11" s="125"/>
      <c r="E11" s="125"/>
      <c r="F11" s="43">
        <v>133</v>
      </c>
      <c r="G11" s="28" t="s">
        <v>22</v>
      </c>
      <c r="H11" s="57">
        <v>2500000</v>
      </c>
      <c r="I11" s="57">
        <v>2500000</v>
      </c>
      <c r="J11" s="57">
        <v>2500000</v>
      </c>
      <c r="K11" s="57">
        <v>2500000</v>
      </c>
      <c r="L11" s="57">
        <v>2500000</v>
      </c>
      <c r="M11" s="57">
        <v>2500000</v>
      </c>
      <c r="N11" s="57">
        <v>2500000</v>
      </c>
      <c r="O11" s="57">
        <v>2500000</v>
      </c>
      <c r="P11" s="57">
        <v>2500000</v>
      </c>
      <c r="Q11" s="57">
        <v>2500000</v>
      </c>
      <c r="R11" s="57">
        <v>2500000</v>
      </c>
      <c r="S11" s="57">
        <v>2500000</v>
      </c>
      <c r="T11" s="58">
        <f t="shared" ref="T11:T20" si="0">SUM(H11:S11)</f>
        <v>30000000</v>
      </c>
      <c r="U11" s="58">
        <f t="shared" ref="U11:U75" si="1">T11/12</f>
        <v>2500000</v>
      </c>
      <c r="V11" s="144"/>
      <c r="X11" s="35"/>
      <c r="Z11" s="38"/>
      <c r="AB11" s="35"/>
    </row>
    <row r="12" spans="1:28" s="5" customFormat="1" ht="21.95" hidden="1" customHeight="1" x14ac:dyDescent="0.2">
      <c r="A12" s="181"/>
      <c r="B12" s="148"/>
      <c r="C12" s="148"/>
      <c r="D12" s="125"/>
      <c r="E12" s="125"/>
      <c r="F12" s="17"/>
      <c r="G12" s="4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58"/>
      <c r="V12" s="144"/>
      <c r="X12" s="35"/>
    </row>
    <row r="13" spans="1:28" s="5" customFormat="1" ht="21.95" hidden="1" customHeight="1" x14ac:dyDescent="0.2">
      <c r="A13" s="181"/>
      <c r="B13" s="148"/>
      <c r="C13" s="148"/>
      <c r="D13" s="125"/>
      <c r="E13" s="125"/>
      <c r="F13" s="37">
        <v>191</v>
      </c>
      <c r="G13" s="50" t="s">
        <v>38</v>
      </c>
      <c r="H13" s="109"/>
      <c r="I13" s="66"/>
      <c r="J13" s="109"/>
      <c r="K13" s="66"/>
      <c r="L13" s="66"/>
      <c r="M13" s="66"/>
      <c r="N13" s="66"/>
      <c r="O13" s="66"/>
      <c r="P13" s="66"/>
      <c r="Q13" s="66"/>
      <c r="R13" s="66"/>
      <c r="S13" s="66"/>
      <c r="T13" s="98"/>
      <c r="U13" s="98"/>
      <c r="V13" s="144"/>
      <c r="X13" s="35"/>
    </row>
    <row r="14" spans="1:28" s="5" customFormat="1" ht="21.95" hidden="1" customHeight="1" x14ac:dyDescent="0.2">
      <c r="A14" s="181"/>
      <c r="B14" s="148"/>
      <c r="C14" s="148"/>
      <c r="D14" s="125"/>
      <c r="E14" s="125"/>
      <c r="F14" s="37">
        <v>199</v>
      </c>
      <c r="G14" s="50" t="s">
        <v>30</v>
      </c>
      <c r="H14" s="109"/>
      <c r="I14" s="66"/>
      <c r="J14" s="109"/>
      <c r="K14" s="66"/>
      <c r="L14" s="66"/>
      <c r="M14" s="66"/>
      <c r="N14" s="66"/>
      <c r="O14" s="66"/>
      <c r="P14" s="66"/>
      <c r="Q14" s="66"/>
      <c r="R14" s="66"/>
      <c r="S14" s="66"/>
      <c r="T14" s="98"/>
      <c r="U14" s="98"/>
      <c r="V14" s="144"/>
      <c r="X14" s="35"/>
    </row>
    <row r="15" spans="1:28" s="5" customFormat="1" ht="21.95" hidden="1" customHeight="1" thickBot="1" x14ac:dyDescent="0.25">
      <c r="A15" s="181"/>
      <c r="B15" s="148"/>
      <c r="C15" s="148"/>
      <c r="D15" s="125"/>
      <c r="E15" s="126"/>
      <c r="F15" s="37">
        <v>232</v>
      </c>
      <c r="G15" s="50" t="s">
        <v>21</v>
      </c>
      <c r="H15" s="59"/>
      <c r="I15" s="60">
        <v>0</v>
      </c>
      <c r="J15" s="59">
        <v>0</v>
      </c>
      <c r="K15" s="60">
        <v>0</v>
      </c>
      <c r="L15" s="60">
        <v>0</v>
      </c>
      <c r="M15" s="60"/>
      <c r="N15" s="60">
        <v>0</v>
      </c>
      <c r="O15" s="60">
        <v>0</v>
      </c>
      <c r="P15" s="60">
        <v>0</v>
      </c>
      <c r="Q15" s="60">
        <v>0</v>
      </c>
      <c r="R15" s="61">
        <v>0</v>
      </c>
      <c r="S15" s="62">
        <v>0</v>
      </c>
      <c r="T15" s="63">
        <f t="shared" si="0"/>
        <v>0</v>
      </c>
      <c r="U15" s="63">
        <v>0</v>
      </c>
      <c r="V15" s="145"/>
      <c r="X15" s="35"/>
      <c r="Z15" s="38"/>
    </row>
    <row r="16" spans="1:28" s="5" customFormat="1" ht="21.75" customHeight="1" x14ac:dyDescent="0.2">
      <c r="A16" s="166">
        <v>2</v>
      </c>
      <c r="B16" s="156">
        <v>2000</v>
      </c>
      <c r="C16" s="156">
        <v>4457928</v>
      </c>
      <c r="D16" s="124" t="s">
        <v>45</v>
      </c>
      <c r="E16" s="124" t="s">
        <v>42</v>
      </c>
      <c r="F16" s="25">
        <v>144</v>
      </c>
      <c r="G16" s="51" t="s">
        <v>34</v>
      </c>
      <c r="H16" s="64">
        <v>3000000</v>
      </c>
      <c r="I16" s="64">
        <v>3000000</v>
      </c>
      <c r="J16" s="64">
        <v>3000000</v>
      </c>
      <c r="K16" s="64">
        <v>3000000</v>
      </c>
      <c r="L16" s="64">
        <v>3000000</v>
      </c>
      <c r="M16" s="64">
        <v>3000000</v>
      </c>
      <c r="N16" s="64">
        <v>3000000</v>
      </c>
      <c r="O16" s="64">
        <v>3000000</v>
      </c>
      <c r="P16" s="64">
        <v>3000000</v>
      </c>
      <c r="Q16" s="64">
        <v>3000000</v>
      </c>
      <c r="R16" s="64">
        <v>3000000</v>
      </c>
      <c r="S16" s="64">
        <v>3000000</v>
      </c>
      <c r="T16" s="65">
        <f t="shared" si="0"/>
        <v>36000000</v>
      </c>
      <c r="U16" s="65">
        <f t="shared" si="1"/>
        <v>3000000</v>
      </c>
      <c r="V16" s="146">
        <f>SUM(T16:U20)</f>
        <v>39000000</v>
      </c>
      <c r="X16" s="35"/>
    </row>
    <row r="17" spans="1:26" s="5" customFormat="1" ht="21.95" customHeight="1" x14ac:dyDescent="0.2">
      <c r="A17" s="167"/>
      <c r="B17" s="157"/>
      <c r="C17" s="157"/>
      <c r="D17" s="125"/>
      <c r="E17" s="125"/>
      <c r="F17" s="21">
        <v>113</v>
      </c>
      <c r="G17" s="28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65">
        <f t="shared" si="0"/>
        <v>0</v>
      </c>
      <c r="U17" s="58">
        <f t="shared" si="1"/>
        <v>0</v>
      </c>
      <c r="V17" s="144"/>
      <c r="X17" s="35"/>
    </row>
    <row r="18" spans="1:26" s="5" customFormat="1" ht="21.95" customHeight="1" x14ac:dyDescent="0.2">
      <c r="A18" s="167"/>
      <c r="B18" s="157"/>
      <c r="C18" s="157"/>
      <c r="D18" s="125"/>
      <c r="E18" s="125"/>
      <c r="F18" s="21">
        <v>131</v>
      </c>
      <c r="G18" s="28" t="s">
        <v>26</v>
      </c>
      <c r="H18" s="57"/>
      <c r="I18" s="57"/>
      <c r="J18" s="57"/>
      <c r="K18" s="57"/>
      <c r="L18" s="57"/>
      <c r="M18" s="57"/>
      <c r="N18" s="57"/>
      <c r="O18" s="66"/>
      <c r="P18" s="66"/>
      <c r="Q18" s="66"/>
      <c r="R18" s="66"/>
      <c r="S18" s="66"/>
      <c r="T18" s="65">
        <f t="shared" si="0"/>
        <v>0</v>
      </c>
      <c r="U18" s="58"/>
      <c r="V18" s="144"/>
      <c r="X18" s="35"/>
    </row>
    <row r="19" spans="1:26" s="5" customFormat="1" ht="21.95" customHeight="1" x14ac:dyDescent="0.2">
      <c r="A19" s="167"/>
      <c r="B19" s="157"/>
      <c r="C19" s="157"/>
      <c r="D19" s="125"/>
      <c r="E19" s="125"/>
      <c r="F19" s="17">
        <v>133</v>
      </c>
      <c r="G19" s="49" t="s">
        <v>22</v>
      </c>
      <c r="H19" s="57"/>
      <c r="I19" s="57"/>
      <c r="J19" s="57"/>
      <c r="K19" s="57"/>
      <c r="L19" s="57"/>
      <c r="M19" s="57"/>
      <c r="N19" s="57"/>
      <c r="O19" s="57"/>
      <c r="P19" s="57"/>
      <c r="Q19" s="66"/>
      <c r="R19" s="66"/>
      <c r="S19" s="66"/>
      <c r="T19" s="65">
        <f t="shared" si="0"/>
        <v>0</v>
      </c>
      <c r="U19" s="58">
        <f t="shared" si="1"/>
        <v>0</v>
      </c>
      <c r="V19" s="144"/>
      <c r="X19" s="35"/>
    </row>
    <row r="20" spans="1:26" s="5" customFormat="1" ht="21.95" customHeight="1" thickBot="1" x14ac:dyDescent="0.25">
      <c r="A20" s="167"/>
      <c r="B20" s="157"/>
      <c r="C20" s="157"/>
      <c r="D20" s="125"/>
      <c r="E20" s="126"/>
      <c r="F20" s="24">
        <v>232</v>
      </c>
      <c r="G20" s="52" t="s">
        <v>21</v>
      </c>
      <c r="H20" s="59"/>
      <c r="I20" s="59"/>
      <c r="J20" s="59"/>
      <c r="K20" s="59"/>
      <c r="L20" s="59"/>
      <c r="M20" s="59"/>
      <c r="N20" s="59"/>
      <c r="O20" s="67"/>
      <c r="P20" s="67"/>
      <c r="Q20" s="67"/>
      <c r="R20" s="67"/>
      <c r="S20" s="68"/>
      <c r="T20" s="63">
        <f t="shared" si="0"/>
        <v>0</v>
      </c>
      <c r="U20" s="63">
        <v>0</v>
      </c>
      <c r="V20" s="145"/>
      <c r="X20" s="35"/>
    </row>
    <row r="21" spans="1:26" s="29" customFormat="1" ht="21.95" customHeight="1" x14ac:dyDescent="0.2">
      <c r="A21" s="187">
        <v>3</v>
      </c>
      <c r="B21" s="183">
        <f>'[1]SUELDO OCTUBRE'!$B$15</f>
        <v>2000</v>
      </c>
      <c r="C21" s="183">
        <v>4571823</v>
      </c>
      <c r="D21" s="138" t="s">
        <v>46</v>
      </c>
      <c r="E21" s="138" t="s">
        <v>42</v>
      </c>
      <c r="F21" s="27">
        <v>144</v>
      </c>
      <c r="G21" s="28" t="s">
        <v>34</v>
      </c>
      <c r="H21" s="66">
        <v>2500000</v>
      </c>
      <c r="I21" s="66">
        <v>2500000</v>
      </c>
      <c r="J21" s="66">
        <v>2500000</v>
      </c>
      <c r="K21" s="66">
        <v>2500000</v>
      </c>
      <c r="L21" s="66">
        <v>2500000</v>
      </c>
      <c r="M21" s="66">
        <v>2500000</v>
      </c>
      <c r="N21" s="66">
        <v>2500000</v>
      </c>
      <c r="O21" s="66">
        <v>2500000</v>
      </c>
      <c r="P21" s="66">
        <v>2500000</v>
      </c>
      <c r="Q21" s="66">
        <v>2500000</v>
      </c>
      <c r="R21" s="66">
        <v>2500000</v>
      </c>
      <c r="S21" s="66">
        <v>2500000</v>
      </c>
      <c r="T21" s="65">
        <f>SUM(H21:S21)</f>
        <v>30000000</v>
      </c>
      <c r="U21" s="65">
        <f t="shared" si="1"/>
        <v>2500000</v>
      </c>
      <c r="V21" s="146">
        <f>SUM(T21:U24)</f>
        <v>32500000</v>
      </c>
      <c r="W21" s="5"/>
      <c r="X21" s="35"/>
      <c r="Z21" s="39"/>
    </row>
    <row r="22" spans="1:26" s="29" customFormat="1" ht="21.95" customHeight="1" x14ac:dyDescent="0.2">
      <c r="A22" s="188"/>
      <c r="B22" s="184"/>
      <c r="C22" s="184"/>
      <c r="D22" s="139"/>
      <c r="E22" s="139"/>
      <c r="F22" s="27">
        <v>113</v>
      </c>
      <c r="G22" s="28" t="s">
        <v>20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5">
        <f>SUM(H22:S22)</f>
        <v>0</v>
      </c>
      <c r="U22" s="58">
        <f t="shared" si="1"/>
        <v>0</v>
      </c>
      <c r="V22" s="144"/>
      <c r="W22" s="5"/>
      <c r="X22" s="35"/>
      <c r="Z22" s="39"/>
    </row>
    <row r="23" spans="1:26" s="29" customFormat="1" ht="21.95" customHeight="1" x14ac:dyDescent="0.2">
      <c r="A23" s="188"/>
      <c r="B23" s="184"/>
      <c r="C23" s="184"/>
      <c r="D23" s="139"/>
      <c r="E23" s="139"/>
      <c r="F23" s="27">
        <v>133</v>
      </c>
      <c r="G23" s="28" t="s">
        <v>22</v>
      </c>
      <c r="H23" s="57"/>
      <c r="I23" s="57"/>
      <c r="J23" s="57"/>
      <c r="K23" s="57"/>
      <c r="L23" s="57"/>
      <c r="M23" s="57"/>
      <c r="N23" s="57"/>
      <c r="O23" s="57"/>
      <c r="P23" s="57"/>
      <c r="Q23" s="69"/>
      <c r="R23" s="69"/>
      <c r="S23" s="69"/>
      <c r="T23" s="65">
        <f>SUM(H23:S23)</f>
        <v>0</v>
      </c>
      <c r="U23" s="58">
        <f t="shared" si="1"/>
        <v>0</v>
      </c>
      <c r="V23" s="144"/>
      <c r="W23" s="5"/>
      <c r="X23" s="35"/>
    </row>
    <row r="24" spans="1:26" s="29" customFormat="1" ht="21.95" customHeight="1" thickBot="1" x14ac:dyDescent="0.25">
      <c r="A24" s="189"/>
      <c r="B24" s="185"/>
      <c r="C24" s="185"/>
      <c r="D24" s="140"/>
      <c r="E24" s="140"/>
      <c r="F24" s="30">
        <v>232</v>
      </c>
      <c r="G24" s="53" t="s">
        <v>21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63"/>
      <c r="U24" s="63">
        <v>0</v>
      </c>
      <c r="V24" s="145"/>
      <c r="W24" s="5"/>
      <c r="X24" s="35"/>
    </row>
    <row r="25" spans="1:26" s="5" customFormat="1" ht="21.95" customHeight="1" x14ac:dyDescent="0.2">
      <c r="A25" s="147">
        <v>4</v>
      </c>
      <c r="B25" s="168">
        <f>'[1]SUELDO OCTUBRE'!$B$14</f>
        <v>2000</v>
      </c>
      <c r="C25" s="156">
        <v>5536375</v>
      </c>
      <c r="D25" s="131" t="s">
        <v>47</v>
      </c>
      <c r="E25" s="131" t="s">
        <v>42</v>
      </c>
      <c r="F25" s="21">
        <v>111</v>
      </c>
      <c r="G25" s="28" t="s">
        <v>19</v>
      </c>
      <c r="H25" s="66">
        <v>2000000</v>
      </c>
      <c r="I25" s="66">
        <v>2000000</v>
      </c>
      <c r="J25" s="66">
        <v>2000000</v>
      </c>
      <c r="K25" s="66">
        <v>2000000</v>
      </c>
      <c r="L25" s="66">
        <v>2000000</v>
      </c>
      <c r="M25" s="66">
        <v>2000000</v>
      </c>
      <c r="N25" s="66">
        <v>2000000</v>
      </c>
      <c r="O25" s="66">
        <v>2000000</v>
      </c>
      <c r="P25" s="66">
        <v>2000000</v>
      </c>
      <c r="Q25" s="66">
        <v>2000000</v>
      </c>
      <c r="R25" s="66">
        <v>2000000</v>
      </c>
      <c r="S25" s="66">
        <v>2000000</v>
      </c>
      <c r="T25" s="65">
        <f>SUM(H25:S25)</f>
        <v>24000000</v>
      </c>
      <c r="U25" s="65">
        <f t="shared" si="1"/>
        <v>2000000</v>
      </c>
      <c r="V25" s="146">
        <f>SUM(T25:U29)</f>
        <v>26000000</v>
      </c>
      <c r="X25" s="35"/>
    </row>
    <row r="26" spans="1:26" s="5" customFormat="1" ht="21.95" customHeight="1" x14ac:dyDescent="0.2">
      <c r="A26" s="148"/>
      <c r="B26" s="169"/>
      <c r="C26" s="157"/>
      <c r="D26" s="132"/>
      <c r="E26" s="132"/>
      <c r="F26" s="21">
        <v>113</v>
      </c>
      <c r="G26" s="28" t="s">
        <v>20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5">
        <f>SUM(H26:S26)</f>
        <v>0</v>
      </c>
      <c r="U26" s="58">
        <f t="shared" si="1"/>
        <v>0</v>
      </c>
      <c r="V26" s="144"/>
      <c r="X26" s="35"/>
      <c r="Z26" s="35"/>
    </row>
    <row r="27" spans="1:26" s="5" customFormat="1" ht="21.95" customHeight="1" x14ac:dyDescent="0.2">
      <c r="A27" s="148"/>
      <c r="B27" s="169"/>
      <c r="C27" s="157"/>
      <c r="D27" s="132"/>
      <c r="E27" s="132"/>
      <c r="F27" s="21">
        <v>131</v>
      </c>
      <c r="G27" s="28" t="s">
        <v>26</v>
      </c>
      <c r="H27" s="57"/>
      <c r="I27" s="57"/>
      <c r="J27" s="57"/>
      <c r="K27" s="57"/>
      <c r="L27" s="57"/>
      <c r="M27" s="57"/>
      <c r="N27" s="57"/>
      <c r="O27" s="57"/>
      <c r="P27" s="57"/>
      <c r="Q27" s="72"/>
      <c r="R27" s="72"/>
      <c r="S27" s="72"/>
      <c r="T27" s="65">
        <f>SUM(H27:S27)</f>
        <v>0</v>
      </c>
      <c r="U27" s="58"/>
      <c r="V27" s="144"/>
      <c r="X27" s="35"/>
      <c r="Z27" s="35"/>
    </row>
    <row r="28" spans="1:26" s="5" customFormat="1" ht="21.95" customHeight="1" x14ac:dyDescent="0.2">
      <c r="A28" s="148"/>
      <c r="B28" s="169"/>
      <c r="C28" s="157"/>
      <c r="D28" s="132"/>
      <c r="E28" s="132"/>
      <c r="F28" s="21">
        <v>133</v>
      </c>
      <c r="G28" s="28" t="s">
        <v>22</v>
      </c>
      <c r="H28" s="57"/>
      <c r="I28" s="57"/>
      <c r="J28" s="57"/>
      <c r="K28" s="57"/>
      <c r="L28" s="57"/>
      <c r="M28" s="57"/>
      <c r="N28" s="57"/>
      <c r="O28" s="57"/>
      <c r="P28" s="57"/>
      <c r="Q28" s="65"/>
      <c r="R28" s="65"/>
      <c r="S28" s="65"/>
      <c r="T28" s="65">
        <f>SUM(H28:S28)</f>
        <v>0</v>
      </c>
      <c r="U28" s="58">
        <f t="shared" si="1"/>
        <v>0</v>
      </c>
      <c r="V28" s="144"/>
      <c r="X28" s="35"/>
      <c r="Z28" s="35"/>
    </row>
    <row r="29" spans="1:26" s="5" customFormat="1" ht="21.95" customHeight="1" thickBot="1" x14ac:dyDescent="0.25">
      <c r="A29" s="149"/>
      <c r="B29" s="170"/>
      <c r="C29" s="158"/>
      <c r="D29" s="133"/>
      <c r="E29" s="133"/>
      <c r="F29" s="22">
        <v>232</v>
      </c>
      <c r="G29" s="53" t="s">
        <v>21</v>
      </c>
      <c r="H29" s="73"/>
      <c r="I29" s="74"/>
      <c r="J29" s="59"/>
      <c r="K29" s="74"/>
      <c r="L29" s="74"/>
      <c r="M29" s="74"/>
      <c r="N29" s="74"/>
      <c r="O29" s="74"/>
      <c r="P29" s="74"/>
      <c r="Q29" s="74"/>
      <c r="R29" s="74"/>
      <c r="S29" s="74"/>
      <c r="T29" s="63"/>
      <c r="U29" s="63">
        <v>0</v>
      </c>
      <c r="V29" s="145"/>
      <c r="X29" s="35"/>
    </row>
    <row r="30" spans="1:26" s="5" customFormat="1" ht="21.95" customHeight="1" x14ac:dyDescent="0.2">
      <c r="A30" s="147">
        <v>5</v>
      </c>
      <c r="B30" s="147">
        <f>'[1]SUELDO OCTUBRE'!$B$13</f>
        <v>2000</v>
      </c>
      <c r="C30" s="173">
        <v>5074057</v>
      </c>
      <c r="D30" s="125" t="s">
        <v>48</v>
      </c>
      <c r="E30" s="124" t="s">
        <v>42</v>
      </c>
      <c r="F30" s="21">
        <v>144</v>
      </c>
      <c r="G30" s="28" t="s">
        <v>34</v>
      </c>
      <c r="H30" s="66">
        <v>2000000</v>
      </c>
      <c r="I30" s="66">
        <v>2000000</v>
      </c>
      <c r="J30" s="66">
        <v>2000000</v>
      </c>
      <c r="K30" s="66">
        <v>2000000</v>
      </c>
      <c r="L30" s="66">
        <v>2000000</v>
      </c>
      <c r="M30" s="66">
        <v>2000000</v>
      </c>
      <c r="N30" s="66">
        <v>2000000</v>
      </c>
      <c r="O30" s="66">
        <v>2000000</v>
      </c>
      <c r="P30" s="66">
        <v>2000000</v>
      </c>
      <c r="Q30" s="66">
        <v>2000000</v>
      </c>
      <c r="R30" s="66">
        <v>2000000</v>
      </c>
      <c r="S30" s="66">
        <v>2000000</v>
      </c>
      <c r="T30" s="65">
        <f>SUM(H30:S30)</f>
        <v>24000000</v>
      </c>
      <c r="U30" s="65">
        <f t="shared" si="1"/>
        <v>2000000</v>
      </c>
      <c r="V30" s="146">
        <f>SUM(T30:U34)</f>
        <v>26000000</v>
      </c>
      <c r="X30" s="35"/>
    </row>
    <row r="31" spans="1:26" s="5" customFormat="1" ht="21.95" customHeight="1" x14ac:dyDescent="0.2">
      <c r="A31" s="148"/>
      <c r="B31" s="148"/>
      <c r="C31" s="173"/>
      <c r="D31" s="125"/>
      <c r="E31" s="125"/>
      <c r="F31" s="21">
        <v>113</v>
      </c>
      <c r="G31" s="28" t="s">
        <v>20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65">
        <f>SUM(H31:S31)</f>
        <v>0</v>
      </c>
      <c r="U31" s="58">
        <f t="shared" si="1"/>
        <v>0</v>
      </c>
      <c r="V31" s="144"/>
      <c r="X31" s="35"/>
      <c r="Z31" s="35"/>
    </row>
    <row r="32" spans="1:26" s="5" customFormat="1" ht="21.95" customHeight="1" x14ac:dyDescent="0.2">
      <c r="A32" s="148"/>
      <c r="B32" s="148"/>
      <c r="C32" s="173"/>
      <c r="D32" s="125"/>
      <c r="E32" s="125"/>
      <c r="F32" s="21">
        <v>131</v>
      </c>
      <c r="G32" s="28" t="s">
        <v>26</v>
      </c>
      <c r="H32" s="57"/>
      <c r="I32" s="57"/>
      <c r="J32" s="57"/>
      <c r="K32" s="57"/>
      <c r="L32" s="57"/>
      <c r="M32" s="57"/>
      <c r="N32" s="57"/>
      <c r="O32" s="72"/>
      <c r="P32" s="72"/>
      <c r="Q32" s="72"/>
      <c r="R32" s="72"/>
      <c r="S32" s="72"/>
      <c r="T32" s="65">
        <f>SUM(H32:S32)</f>
        <v>0</v>
      </c>
      <c r="U32" s="58"/>
      <c r="V32" s="144"/>
      <c r="X32" s="35"/>
      <c r="Z32" s="35"/>
    </row>
    <row r="33" spans="1:26" s="5" customFormat="1" ht="21.95" customHeight="1" x14ac:dyDescent="0.2">
      <c r="A33" s="148"/>
      <c r="B33" s="148"/>
      <c r="C33" s="173"/>
      <c r="D33" s="125"/>
      <c r="E33" s="125"/>
      <c r="F33" s="21">
        <v>133</v>
      </c>
      <c r="G33" s="28" t="s">
        <v>22</v>
      </c>
      <c r="H33" s="57"/>
      <c r="I33" s="57"/>
      <c r="J33" s="57"/>
      <c r="K33" s="57"/>
      <c r="L33" s="57"/>
      <c r="M33" s="57"/>
      <c r="N33" s="57"/>
      <c r="O33" s="57"/>
      <c r="P33" s="57"/>
      <c r="Q33" s="72"/>
      <c r="R33" s="72"/>
      <c r="S33" s="75"/>
      <c r="T33" s="65">
        <f>SUM(H33:S33)</f>
        <v>0</v>
      </c>
      <c r="U33" s="58">
        <f t="shared" si="1"/>
        <v>0</v>
      </c>
      <c r="V33" s="144"/>
      <c r="X33" s="35"/>
      <c r="Z33" s="35"/>
    </row>
    <row r="34" spans="1:26" s="5" customFormat="1" ht="21.95" customHeight="1" thickBot="1" x14ac:dyDescent="0.25">
      <c r="A34" s="149"/>
      <c r="B34" s="149"/>
      <c r="C34" s="174"/>
      <c r="D34" s="126"/>
      <c r="E34" s="126"/>
      <c r="F34" s="19">
        <v>232</v>
      </c>
      <c r="G34" s="53" t="s">
        <v>21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76"/>
      <c r="T34" s="63"/>
      <c r="U34" s="63">
        <v>0</v>
      </c>
      <c r="V34" s="145"/>
      <c r="X34" s="35"/>
    </row>
    <row r="35" spans="1:26" s="5" customFormat="1" ht="21.95" customHeight="1" x14ac:dyDescent="0.2">
      <c r="A35" s="147">
        <v>6</v>
      </c>
      <c r="B35" s="147">
        <v>3000</v>
      </c>
      <c r="C35" s="171">
        <v>796007</v>
      </c>
      <c r="D35" s="124" t="s">
        <v>49</v>
      </c>
      <c r="E35" s="124" t="s">
        <v>42</v>
      </c>
      <c r="F35" s="21">
        <v>111</v>
      </c>
      <c r="G35" s="28" t="s">
        <v>19</v>
      </c>
      <c r="H35" s="57">
        <v>2000000</v>
      </c>
      <c r="I35" s="57">
        <v>2000000</v>
      </c>
      <c r="J35" s="57">
        <v>2000000</v>
      </c>
      <c r="K35" s="57">
        <v>2000000</v>
      </c>
      <c r="L35" s="57">
        <v>2000000</v>
      </c>
      <c r="M35" s="57">
        <v>2000000</v>
      </c>
      <c r="N35" s="57">
        <v>2000000</v>
      </c>
      <c r="O35" s="57">
        <v>2000000</v>
      </c>
      <c r="P35" s="57">
        <v>2000000</v>
      </c>
      <c r="Q35" s="57">
        <v>2000000</v>
      </c>
      <c r="R35" s="57">
        <v>2000000</v>
      </c>
      <c r="S35" s="57">
        <v>2000000</v>
      </c>
      <c r="T35" s="65">
        <f t="shared" ref="T35:T44" si="2">SUM(H35:S35)</f>
        <v>24000000</v>
      </c>
      <c r="U35" s="65">
        <f t="shared" si="1"/>
        <v>2000000</v>
      </c>
      <c r="V35" s="146">
        <f>SUM(T35:U38)</f>
        <v>26000000</v>
      </c>
      <c r="X35" s="35"/>
    </row>
    <row r="36" spans="1:26" s="5" customFormat="1" ht="21.95" customHeight="1" x14ac:dyDescent="0.2">
      <c r="A36" s="148"/>
      <c r="B36" s="148"/>
      <c r="C36" s="172"/>
      <c r="D36" s="125"/>
      <c r="E36" s="125"/>
      <c r="F36" s="21">
        <v>113</v>
      </c>
      <c r="G36" s="28" t="s">
        <v>20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65">
        <f t="shared" si="2"/>
        <v>0</v>
      </c>
      <c r="U36" s="58">
        <f t="shared" si="1"/>
        <v>0</v>
      </c>
      <c r="V36" s="144"/>
      <c r="X36" s="35"/>
    </row>
    <row r="37" spans="1:26" s="5" customFormat="1" ht="21.95" customHeight="1" x14ac:dyDescent="0.2">
      <c r="A37" s="148"/>
      <c r="B37" s="148"/>
      <c r="C37" s="172"/>
      <c r="D37" s="125"/>
      <c r="E37" s="125"/>
      <c r="F37" s="21">
        <v>131</v>
      </c>
      <c r="G37" s="28" t="s">
        <v>26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77"/>
      <c r="T37" s="65">
        <f t="shared" si="2"/>
        <v>0</v>
      </c>
      <c r="U37" s="58"/>
      <c r="V37" s="144"/>
      <c r="X37" s="35"/>
    </row>
    <row r="38" spans="1:26" s="5" customFormat="1" ht="21.95" customHeight="1" thickBot="1" x14ac:dyDescent="0.25">
      <c r="A38" s="149"/>
      <c r="B38" s="148"/>
      <c r="C38" s="172"/>
      <c r="D38" s="125"/>
      <c r="E38" s="126"/>
      <c r="F38" s="22">
        <v>133</v>
      </c>
      <c r="G38" s="52" t="s">
        <v>22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76"/>
      <c r="T38" s="63">
        <f t="shared" si="2"/>
        <v>0</v>
      </c>
      <c r="U38" s="63">
        <f t="shared" si="1"/>
        <v>0</v>
      </c>
      <c r="V38" s="145"/>
      <c r="X38" s="35"/>
    </row>
    <row r="39" spans="1:26" s="5" customFormat="1" ht="21.95" customHeight="1" x14ac:dyDescent="0.2">
      <c r="A39" s="148">
        <v>7</v>
      </c>
      <c r="B39" s="175">
        <v>4000</v>
      </c>
      <c r="C39" s="156">
        <v>5686029</v>
      </c>
      <c r="D39" s="124" t="s">
        <v>50</v>
      </c>
      <c r="E39" s="124" t="s">
        <v>42</v>
      </c>
      <c r="F39" s="21">
        <v>144</v>
      </c>
      <c r="G39" s="28" t="s">
        <v>34</v>
      </c>
      <c r="H39" s="57">
        <v>2750000</v>
      </c>
      <c r="I39" s="57">
        <v>2750000</v>
      </c>
      <c r="J39" s="57">
        <v>2750000</v>
      </c>
      <c r="K39" s="57">
        <v>2570000</v>
      </c>
      <c r="L39" s="57">
        <v>2750000</v>
      </c>
      <c r="M39" s="57">
        <v>2750000</v>
      </c>
      <c r="N39" s="57">
        <v>2750000</v>
      </c>
      <c r="O39" s="57">
        <v>2750000</v>
      </c>
      <c r="P39" s="57">
        <v>2750000</v>
      </c>
      <c r="Q39" s="57">
        <v>2750000</v>
      </c>
      <c r="R39" s="57">
        <v>2750000</v>
      </c>
      <c r="S39" s="57">
        <v>2750000</v>
      </c>
      <c r="T39" s="65">
        <v>33000000</v>
      </c>
      <c r="U39" s="65">
        <f t="shared" si="1"/>
        <v>2750000</v>
      </c>
      <c r="V39" s="146">
        <f>SUM(T39:U41)</f>
        <v>35750000</v>
      </c>
      <c r="X39" s="35"/>
    </row>
    <row r="40" spans="1:26" s="5" customFormat="1" ht="21.95" customHeight="1" x14ac:dyDescent="0.2">
      <c r="A40" s="148"/>
      <c r="B40" s="176"/>
      <c r="C40" s="157"/>
      <c r="D40" s="125"/>
      <c r="E40" s="125"/>
      <c r="F40" s="21">
        <v>113</v>
      </c>
      <c r="G40" s="28" t="s">
        <v>20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65">
        <f t="shared" si="2"/>
        <v>0</v>
      </c>
      <c r="U40" s="58">
        <f t="shared" si="1"/>
        <v>0</v>
      </c>
      <c r="V40" s="144"/>
      <c r="X40" s="35"/>
    </row>
    <row r="41" spans="1:26" s="5" customFormat="1" ht="21.95" customHeight="1" thickBot="1" x14ac:dyDescent="0.25">
      <c r="A41" s="148"/>
      <c r="B41" s="176"/>
      <c r="C41" s="157"/>
      <c r="D41" s="125"/>
      <c r="E41" s="126"/>
      <c r="F41" s="21">
        <v>133</v>
      </c>
      <c r="G41" s="28" t="s">
        <v>22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78"/>
      <c r="T41" s="63">
        <f t="shared" si="2"/>
        <v>0</v>
      </c>
      <c r="U41" s="63">
        <f t="shared" si="1"/>
        <v>0</v>
      </c>
      <c r="V41" s="145"/>
      <c r="X41" s="35"/>
    </row>
    <row r="42" spans="1:26" s="5" customFormat="1" ht="21.95" customHeight="1" x14ac:dyDescent="0.2">
      <c r="A42" s="147">
        <v>8</v>
      </c>
      <c r="B42" s="147">
        <v>4000</v>
      </c>
      <c r="C42" s="156">
        <v>2909900</v>
      </c>
      <c r="D42" s="124" t="s">
        <v>51</v>
      </c>
      <c r="E42" s="124" t="s">
        <v>42</v>
      </c>
      <c r="F42" s="23">
        <v>144</v>
      </c>
      <c r="G42" s="51" t="s">
        <v>34</v>
      </c>
      <c r="H42" s="72">
        <v>1400000</v>
      </c>
      <c r="I42" s="72">
        <v>1400000</v>
      </c>
      <c r="J42" s="72">
        <v>1400000</v>
      </c>
      <c r="K42" s="72">
        <v>1400000</v>
      </c>
      <c r="L42" s="72">
        <v>1400000</v>
      </c>
      <c r="M42" s="72">
        <v>1400000</v>
      </c>
      <c r="N42" s="72">
        <v>1400000</v>
      </c>
      <c r="O42" s="72">
        <v>1400000</v>
      </c>
      <c r="P42" s="72">
        <v>1400000</v>
      </c>
      <c r="Q42" s="72">
        <v>1400000</v>
      </c>
      <c r="R42" s="72">
        <v>1400000</v>
      </c>
      <c r="S42" s="72">
        <v>1400000</v>
      </c>
      <c r="T42" s="65">
        <f t="shared" si="2"/>
        <v>16800000</v>
      </c>
      <c r="U42" s="65">
        <f t="shared" si="1"/>
        <v>1400000</v>
      </c>
      <c r="V42" s="146">
        <f>SUM(T42:U45)</f>
        <v>18200000</v>
      </c>
      <c r="X42" s="35"/>
    </row>
    <row r="43" spans="1:26" s="5" customFormat="1" ht="21.95" customHeight="1" x14ac:dyDescent="0.2">
      <c r="A43" s="148"/>
      <c r="B43" s="148"/>
      <c r="C43" s="157"/>
      <c r="D43" s="125"/>
      <c r="E43" s="125"/>
      <c r="F43" s="21">
        <v>113</v>
      </c>
      <c r="G43" s="28" t="s">
        <v>20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65">
        <f t="shared" si="2"/>
        <v>0</v>
      </c>
      <c r="U43" s="65">
        <f t="shared" si="1"/>
        <v>0</v>
      </c>
      <c r="V43" s="144"/>
      <c r="X43" s="35"/>
    </row>
    <row r="44" spans="1:26" s="5" customFormat="1" ht="21.95" customHeight="1" x14ac:dyDescent="0.2">
      <c r="A44" s="148"/>
      <c r="B44" s="148"/>
      <c r="C44" s="157"/>
      <c r="D44" s="125"/>
      <c r="E44" s="125"/>
      <c r="F44" s="21">
        <v>133</v>
      </c>
      <c r="G44" s="28" t="s">
        <v>22</v>
      </c>
      <c r="H44" s="57"/>
      <c r="I44" s="57"/>
      <c r="J44" s="57"/>
      <c r="K44" s="57"/>
      <c r="L44" s="57"/>
      <c r="M44" s="57"/>
      <c r="N44" s="57"/>
      <c r="O44" s="57"/>
      <c r="P44" s="57"/>
      <c r="Q44" s="72"/>
      <c r="R44" s="72"/>
      <c r="S44" s="75"/>
      <c r="T44" s="65">
        <f t="shared" si="2"/>
        <v>0</v>
      </c>
      <c r="U44" s="58">
        <f t="shared" si="1"/>
        <v>0</v>
      </c>
      <c r="V44" s="144"/>
      <c r="X44" s="35"/>
    </row>
    <row r="45" spans="1:26" s="5" customFormat="1" ht="21.95" customHeight="1" thickBot="1" x14ac:dyDescent="0.25">
      <c r="A45" s="149"/>
      <c r="B45" s="149"/>
      <c r="C45" s="158"/>
      <c r="D45" s="126"/>
      <c r="E45" s="126"/>
      <c r="F45" s="19">
        <v>232</v>
      </c>
      <c r="G45" s="54" t="s">
        <v>21</v>
      </c>
      <c r="H45" s="73"/>
      <c r="I45" s="73"/>
      <c r="J45" s="73"/>
      <c r="K45" s="73"/>
      <c r="L45" s="73"/>
      <c r="M45" s="73"/>
      <c r="N45" s="79"/>
      <c r="O45" s="73"/>
      <c r="P45" s="73"/>
      <c r="Q45" s="73"/>
      <c r="R45" s="73"/>
      <c r="S45" s="73"/>
      <c r="T45" s="63"/>
      <c r="U45" s="63">
        <v>0</v>
      </c>
      <c r="V45" s="145"/>
      <c r="X45" s="35"/>
    </row>
    <row r="46" spans="1:26" s="5" customFormat="1" ht="21.95" customHeight="1" x14ac:dyDescent="0.2">
      <c r="A46" s="147">
        <v>9</v>
      </c>
      <c r="B46" s="147">
        <v>5000</v>
      </c>
      <c r="C46" s="156">
        <v>1626826</v>
      </c>
      <c r="D46" s="124" t="s">
        <v>52</v>
      </c>
      <c r="E46" s="124" t="s">
        <v>42</v>
      </c>
      <c r="F46" s="23">
        <v>144</v>
      </c>
      <c r="G46" s="51" t="s">
        <v>34</v>
      </c>
      <c r="H46" s="57">
        <v>1400000</v>
      </c>
      <c r="I46" s="57">
        <v>1400000</v>
      </c>
      <c r="J46" s="57">
        <v>1400000</v>
      </c>
      <c r="K46" s="57">
        <v>1400000</v>
      </c>
      <c r="L46" s="57">
        <v>1400000</v>
      </c>
      <c r="M46" s="57">
        <v>1400000</v>
      </c>
      <c r="N46" s="57">
        <v>1400000</v>
      </c>
      <c r="O46" s="57">
        <v>1400000</v>
      </c>
      <c r="P46" s="57">
        <v>1400000</v>
      </c>
      <c r="Q46" s="57">
        <v>1400000</v>
      </c>
      <c r="R46" s="57">
        <v>1400000</v>
      </c>
      <c r="S46" s="57">
        <v>1400000</v>
      </c>
      <c r="T46" s="65">
        <f>SUM(H46:S46)</f>
        <v>16800000</v>
      </c>
      <c r="U46" s="65">
        <f t="shared" si="1"/>
        <v>1400000</v>
      </c>
      <c r="V46" s="146">
        <f>SUM(T46:U50)</f>
        <v>18200000</v>
      </c>
      <c r="X46" s="35"/>
    </row>
    <row r="47" spans="1:26" s="5" customFormat="1" ht="21.95" customHeight="1" x14ac:dyDescent="0.2">
      <c r="A47" s="148"/>
      <c r="B47" s="148"/>
      <c r="C47" s="157"/>
      <c r="D47" s="125"/>
      <c r="E47" s="125"/>
      <c r="F47" s="21">
        <v>113</v>
      </c>
      <c r="G47" s="28" t="s">
        <v>20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65">
        <f>SUM(H47:S47)</f>
        <v>0</v>
      </c>
      <c r="U47" s="58">
        <f t="shared" si="1"/>
        <v>0</v>
      </c>
      <c r="V47" s="144"/>
      <c r="X47" s="35"/>
    </row>
    <row r="48" spans="1:26" s="5" customFormat="1" ht="21.95" customHeight="1" x14ac:dyDescent="0.2">
      <c r="A48" s="148"/>
      <c r="B48" s="148"/>
      <c r="C48" s="157"/>
      <c r="D48" s="125"/>
      <c r="E48" s="125"/>
      <c r="F48" s="21">
        <v>131</v>
      </c>
      <c r="G48" s="28" t="s">
        <v>26</v>
      </c>
      <c r="H48" s="57"/>
      <c r="I48" s="57"/>
      <c r="J48" s="57"/>
      <c r="K48" s="57"/>
      <c r="L48" s="57"/>
      <c r="M48" s="57"/>
      <c r="N48" s="77"/>
      <c r="O48" s="57"/>
      <c r="P48" s="57"/>
      <c r="Q48" s="57"/>
      <c r="R48" s="57"/>
      <c r="S48" s="57"/>
      <c r="T48" s="65">
        <f>SUM(H48:S48)</f>
        <v>0</v>
      </c>
      <c r="U48" s="58"/>
      <c r="V48" s="144"/>
      <c r="X48" s="35"/>
    </row>
    <row r="49" spans="1:24" s="5" customFormat="1" ht="21.95" customHeight="1" x14ac:dyDescent="0.2">
      <c r="A49" s="148"/>
      <c r="B49" s="148"/>
      <c r="C49" s="157"/>
      <c r="D49" s="125"/>
      <c r="E49" s="125"/>
      <c r="F49" s="21">
        <v>133</v>
      </c>
      <c r="G49" s="28" t="s">
        <v>22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65">
        <f>SUM(H49:S49)</f>
        <v>0</v>
      </c>
      <c r="U49" s="58">
        <f t="shared" si="1"/>
        <v>0</v>
      </c>
      <c r="V49" s="144"/>
      <c r="X49" s="35"/>
    </row>
    <row r="50" spans="1:24" s="5" customFormat="1" ht="21.95" customHeight="1" thickBot="1" x14ac:dyDescent="0.25">
      <c r="A50" s="149"/>
      <c r="B50" s="149"/>
      <c r="C50" s="158"/>
      <c r="D50" s="126"/>
      <c r="E50" s="126"/>
      <c r="F50" s="19">
        <v>232</v>
      </c>
      <c r="G50" s="54" t="s">
        <v>21</v>
      </c>
      <c r="H50" s="59"/>
      <c r="I50" s="59"/>
      <c r="J50" s="59"/>
      <c r="K50" s="59"/>
      <c r="L50" s="59"/>
      <c r="M50" s="59"/>
      <c r="N50" s="76"/>
      <c r="O50" s="59"/>
      <c r="P50" s="59"/>
      <c r="Q50" s="59"/>
      <c r="R50" s="59"/>
      <c r="S50" s="59"/>
      <c r="T50" s="63"/>
      <c r="U50" s="63">
        <v>0</v>
      </c>
      <c r="V50" s="145"/>
      <c r="X50" s="35"/>
    </row>
    <row r="51" spans="1:24" s="5" customFormat="1" ht="21.95" customHeight="1" x14ac:dyDescent="0.2">
      <c r="A51" s="147">
        <v>10</v>
      </c>
      <c r="B51" s="147">
        <v>6000</v>
      </c>
      <c r="C51" s="147">
        <v>4571912</v>
      </c>
      <c r="D51" s="124" t="s">
        <v>53</v>
      </c>
      <c r="E51" s="124" t="s">
        <v>42</v>
      </c>
      <c r="F51" s="23">
        <v>144</v>
      </c>
      <c r="G51" s="51" t="s">
        <v>34</v>
      </c>
      <c r="H51" s="80">
        <v>1350000</v>
      </c>
      <c r="I51" s="81">
        <v>1350000</v>
      </c>
      <c r="J51" s="81">
        <v>1350000</v>
      </c>
      <c r="K51" s="81">
        <v>1350000</v>
      </c>
      <c r="L51" s="81">
        <v>1350000</v>
      </c>
      <c r="M51" s="81">
        <v>1350000</v>
      </c>
      <c r="N51" s="81">
        <v>1350000</v>
      </c>
      <c r="O51" s="81">
        <v>1350000</v>
      </c>
      <c r="P51" s="81">
        <v>1350000</v>
      </c>
      <c r="Q51" s="81">
        <v>1350000</v>
      </c>
      <c r="R51" s="81">
        <v>1350000</v>
      </c>
      <c r="S51" s="81">
        <v>1350000</v>
      </c>
      <c r="T51" s="65">
        <f t="shared" ref="T51:T61" si="3">SUM(H51:S51)</f>
        <v>16200000</v>
      </c>
      <c r="U51" s="65">
        <f t="shared" si="1"/>
        <v>1350000</v>
      </c>
      <c r="V51" s="146">
        <f>SUM(T51:U53)</f>
        <v>17550000</v>
      </c>
      <c r="X51" s="35"/>
    </row>
    <row r="52" spans="1:24" s="5" customFormat="1" ht="21.95" customHeight="1" x14ac:dyDescent="0.2">
      <c r="A52" s="148"/>
      <c r="B52" s="148"/>
      <c r="C52" s="148"/>
      <c r="D52" s="125"/>
      <c r="E52" s="125"/>
      <c r="F52" s="21">
        <v>113</v>
      </c>
      <c r="G52" s="28" t="s">
        <v>20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65">
        <f t="shared" si="3"/>
        <v>0</v>
      </c>
      <c r="U52" s="58">
        <f t="shared" si="1"/>
        <v>0</v>
      </c>
      <c r="V52" s="144"/>
      <c r="X52" s="35"/>
    </row>
    <row r="53" spans="1:24" s="5" customFormat="1" ht="21.95" customHeight="1" thickBot="1" x14ac:dyDescent="0.25">
      <c r="A53" s="149"/>
      <c r="B53" s="149"/>
      <c r="C53" s="148"/>
      <c r="D53" s="126"/>
      <c r="E53" s="126"/>
      <c r="F53" s="19">
        <v>133</v>
      </c>
      <c r="G53" s="52" t="s">
        <v>22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3">
        <f t="shared" si="3"/>
        <v>0</v>
      </c>
      <c r="U53" s="63">
        <f t="shared" si="1"/>
        <v>0</v>
      </c>
      <c r="V53" s="145"/>
      <c r="X53" s="35"/>
    </row>
    <row r="54" spans="1:24" s="5" customFormat="1" ht="21.95" customHeight="1" x14ac:dyDescent="0.2">
      <c r="A54" s="124">
        <v>11</v>
      </c>
      <c r="B54" s="134">
        <v>6000</v>
      </c>
      <c r="C54" s="134">
        <v>2929087</v>
      </c>
      <c r="D54" s="134" t="s">
        <v>54</v>
      </c>
      <c r="E54" s="134" t="s">
        <v>55</v>
      </c>
      <c r="F54" s="23">
        <v>112</v>
      </c>
      <c r="G54" s="51" t="s">
        <v>67</v>
      </c>
      <c r="H54" s="57">
        <v>1800000</v>
      </c>
      <c r="I54" s="57">
        <v>1800000</v>
      </c>
      <c r="J54" s="57">
        <v>1800000</v>
      </c>
      <c r="K54" s="57">
        <v>1800000</v>
      </c>
      <c r="L54" s="57">
        <v>1800000</v>
      </c>
      <c r="M54" s="57">
        <v>1800000</v>
      </c>
      <c r="N54" s="57">
        <v>1800000</v>
      </c>
      <c r="O54" s="57">
        <v>1800000</v>
      </c>
      <c r="P54" s="57">
        <v>1800000</v>
      </c>
      <c r="Q54" s="57">
        <v>1800000</v>
      </c>
      <c r="R54" s="57">
        <v>1800000</v>
      </c>
      <c r="S54" s="57">
        <v>1800000</v>
      </c>
      <c r="T54" s="65">
        <f t="shared" si="3"/>
        <v>21600000</v>
      </c>
      <c r="U54" s="65">
        <f t="shared" si="1"/>
        <v>1800000</v>
      </c>
      <c r="V54" s="146">
        <f>SUM(T54:U57)</f>
        <v>26000000</v>
      </c>
      <c r="X54" s="35"/>
    </row>
    <row r="55" spans="1:24" s="5" customFormat="1" ht="21.95" customHeight="1" x14ac:dyDescent="0.2">
      <c r="A55" s="125"/>
      <c r="B55" s="135"/>
      <c r="C55" s="135"/>
      <c r="D55" s="135"/>
      <c r="E55" s="135"/>
      <c r="F55" s="21">
        <v>113</v>
      </c>
      <c r="G55" s="28" t="s">
        <v>20</v>
      </c>
      <c r="H55" s="57">
        <v>200000</v>
      </c>
      <c r="I55" s="57">
        <v>200000</v>
      </c>
      <c r="J55" s="57">
        <v>200000</v>
      </c>
      <c r="K55" s="57">
        <v>200000</v>
      </c>
      <c r="L55" s="57">
        <v>200000</v>
      </c>
      <c r="M55" s="57">
        <v>200000</v>
      </c>
      <c r="N55" s="57">
        <v>200000</v>
      </c>
      <c r="O55" s="57">
        <v>200000</v>
      </c>
      <c r="P55" s="57">
        <v>200000</v>
      </c>
      <c r="Q55" s="57">
        <v>200000</v>
      </c>
      <c r="R55" s="57">
        <v>200000</v>
      </c>
      <c r="S55" s="57">
        <v>200000</v>
      </c>
      <c r="T55" s="65">
        <f t="shared" si="3"/>
        <v>2400000</v>
      </c>
      <c r="U55" s="58">
        <f t="shared" si="1"/>
        <v>200000</v>
      </c>
      <c r="V55" s="144"/>
      <c r="X55" s="35"/>
    </row>
    <row r="56" spans="1:24" s="5" customFormat="1" ht="21.95" customHeight="1" x14ac:dyDescent="0.2">
      <c r="A56" s="125"/>
      <c r="B56" s="135"/>
      <c r="C56" s="135"/>
      <c r="D56" s="135"/>
      <c r="E56" s="135"/>
      <c r="F56" s="21">
        <v>131</v>
      </c>
      <c r="G56" s="28" t="s">
        <v>26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82"/>
      <c r="T56" s="65">
        <f t="shared" si="3"/>
        <v>0</v>
      </c>
      <c r="U56" s="58"/>
      <c r="V56" s="144"/>
      <c r="X56" s="35"/>
    </row>
    <row r="57" spans="1:24" s="5" customFormat="1" ht="21.95" customHeight="1" thickBot="1" x14ac:dyDescent="0.25">
      <c r="A57" s="125"/>
      <c r="B57" s="135"/>
      <c r="C57" s="135"/>
      <c r="D57" s="135"/>
      <c r="E57" s="136"/>
      <c r="F57" s="20">
        <v>133</v>
      </c>
      <c r="G57" s="28" t="s">
        <v>22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76"/>
      <c r="T57" s="63">
        <f t="shared" si="3"/>
        <v>0</v>
      </c>
      <c r="U57" s="63">
        <f t="shared" si="1"/>
        <v>0</v>
      </c>
      <c r="V57" s="145"/>
      <c r="X57" s="35"/>
    </row>
    <row r="58" spans="1:24" s="5" customFormat="1" ht="21.95" customHeight="1" x14ac:dyDescent="0.2">
      <c r="A58" s="124">
        <v>12</v>
      </c>
      <c r="B58" s="156">
        <v>7000</v>
      </c>
      <c r="C58" s="186">
        <v>3323501</v>
      </c>
      <c r="D58" s="124" t="s">
        <v>56</v>
      </c>
      <c r="E58" s="124" t="s">
        <v>42</v>
      </c>
      <c r="F58" s="23">
        <v>144</v>
      </c>
      <c r="G58" s="51" t="s">
        <v>34</v>
      </c>
      <c r="H58" s="72">
        <v>1400000</v>
      </c>
      <c r="I58" s="72">
        <v>1400000</v>
      </c>
      <c r="J58" s="72">
        <v>1400000</v>
      </c>
      <c r="K58" s="72">
        <v>1400000</v>
      </c>
      <c r="L58" s="72">
        <v>1400000</v>
      </c>
      <c r="M58" s="72">
        <v>1400000</v>
      </c>
      <c r="N58" s="72">
        <v>1400000</v>
      </c>
      <c r="O58" s="72">
        <v>1400000</v>
      </c>
      <c r="P58" s="72">
        <v>1400000</v>
      </c>
      <c r="Q58" s="72">
        <v>1400000</v>
      </c>
      <c r="R58" s="72">
        <v>1400000</v>
      </c>
      <c r="S58" s="72">
        <v>1400000</v>
      </c>
      <c r="T58" s="65">
        <f t="shared" si="3"/>
        <v>16800000</v>
      </c>
      <c r="U58" s="65">
        <f t="shared" si="1"/>
        <v>1400000</v>
      </c>
      <c r="V58" s="146">
        <f>SUM(T58:U62)</f>
        <v>18200000</v>
      </c>
      <c r="X58" s="35"/>
    </row>
    <row r="59" spans="1:24" s="5" customFormat="1" ht="21.95" customHeight="1" x14ac:dyDescent="0.2">
      <c r="A59" s="125"/>
      <c r="B59" s="157"/>
      <c r="C59" s="125"/>
      <c r="D59" s="125"/>
      <c r="E59" s="125"/>
      <c r="F59" s="21">
        <v>113</v>
      </c>
      <c r="G59" s="28" t="s">
        <v>20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65">
        <f t="shared" si="3"/>
        <v>0</v>
      </c>
      <c r="U59" s="58">
        <f t="shared" si="1"/>
        <v>0</v>
      </c>
      <c r="V59" s="144"/>
      <c r="X59" s="35"/>
    </row>
    <row r="60" spans="1:24" s="5" customFormat="1" ht="21.95" customHeight="1" x14ac:dyDescent="0.2">
      <c r="A60" s="125"/>
      <c r="B60" s="157"/>
      <c r="C60" s="125"/>
      <c r="D60" s="125"/>
      <c r="E60" s="125"/>
      <c r="F60" s="21">
        <v>131</v>
      </c>
      <c r="G60" s="28" t="s">
        <v>26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65">
        <f t="shared" si="3"/>
        <v>0</v>
      </c>
      <c r="U60" s="58"/>
      <c r="V60" s="144"/>
      <c r="X60" s="35"/>
    </row>
    <row r="61" spans="1:24" s="5" customFormat="1" ht="21.95" customHeight="1" x14ac:dyDescent="0.2">
      <c r="A61" s="125"/>
      <c r="B61" s="157"/>
      <c r="C61" s="125"/>
      <c r="D61" s="125"/>
      <c r="E61" s="125"/>
      <c r="F61" s="21">
        <v>133</v>
      </c>
      <c r="G61" s="28" t="s">
        <v>22</v>
      </c>
      <c r="H61" s="57"/>
      <c r="I61" s="57"/>
      <c r="J61" s="57"/>
      <c r="K61" s="57"/>
      <c r="L61" s="57"/>
      <c r="M61" s="57"/>
      <c r="N61" s="57"/>
      <c r="O61" s="57"/>
      <c r="P61" s="57"/>
      <c r="Q61" s="58"/>
      <c r="R61" s="58"/>
      <c r="S61" s="58"/>
      <c r="T61" s="65">
        <f t="shared" si="3"/>
        <v>0</v>
      </c>
      <c r="U61" s="58">
        <f t="shared" si="1"/>
        <v>0</v>
      </c>
      <c r="V61" s="144"/>
      <c r="X61" s="35"/>
    </row>
    <row r="62" spans="1:24" s="5" customFormat="1" ht="21.95" customHeight="1" thickBot="1" x14ac:dyDescent="0.25">
      <c r="A62" s="126"/>
      <c r="B62" s="158"/>
      <c r="C62" s="126"/>
      <c r="D62" s="126"/>
      <c r="E62" s="126"/>
      <c r="F62" s="24">
        <v>232</v>
      </c>
      <c r="G62" s="55" t="s">
        <v>21</v>
      </c>
      <c r="H62" s="79"/>
      <c r="I62" s="79"/>
      <c r="J62" s="79"/>
      <c r="K62" s="79"/>
      <c r="L62" s="79"/>
      <c r="M62" s="79"/>
      <c r="N62" s="79"/>
      <c r="O62" s="79"/>
      <c r="P62" s="74"/>
      <c r="Q62" s="83"/>
      <c r="R62" s="83"/>
      <c r="S62" s="83"/>
      <c r="T62" s="63"/>
      <c r="U62" s="63">
        <v>0</v>
      </c>
      <c r="V62" s="145"/>
      <c r="X62" s="35"/>
    </row>
    <row r="63" spans="1:24" s="5" customFormat="1" ht="21.95" customHeight="1" x14ac:dyDescent="0.2">
      <c r="A63" s="147">
        <v>13</v>
      </c>
      <c r="B63" s="147">
        <v>7000</v>
      </c>
      <c r="C63" s="156">
        <v>6938157</v>
      </c>
      <c r="D63" s="124" t="s">
        <v>57</v>
      </c>
      <c r="E63" s="124" t="s">
        <v>42</v>
      </c>
      <c r="F63" s="23">
        <v>144</v>
      </c>
      <c r="G63" s="51" t="s">
        <v>34</v>
      </c>
      <c r="H63" s="57">
        <v>1200000</v>
      </c>
      <c r="I63" s="57">
        <v>1200000</v>
      </c>
      <c r="J63" s="57">
        <v>1200000</v>
      </c>
      <c r="K63" s="57">
        <v>1200000</v>
      </c>
      <c r="L63" s="57">
        <v>1200000</v>
      </c>
      <c r="M63" s="57">
        <v>1200000</v>
      </c>
      <c r="N63" s="57">
        <v>1200000</v>
      </c>
      <c r="O63" s="57">
        <v>1200000</v>
      </c>
      <c r="P63" s="57">
        <v>1200000</v>
      </c>
      <c r="Q63" s="57">
        <v>1200000</v>
      </c>
      <c r="R63" s="57">
        <v>1200000</v>
      </c>
      <c r="S63" s="57">
        <v>1200000</v>
      </c>
      <c r="T63" s="65">
        <f>SUM(H63:S63)</f>
        <v>14400000</v>
      </c>
      <c r="U63" s="65">
        <f t="shared" si="1"/>
        <v>1200000</v>
      </c>
      <c r="V63" s="146">
        <f>SUM(T63:U66)</f>
        <v>15600000</v>
      </c>
      <c r="X63" s="35"/>
    </row>
    <row r="64" spans="1:24" s="5" customFormat="1" ht="21.95" customHeight="1" x14ac:dyDescent="0.2">
      <c r="A64" s="148"/>
      <c r="B64" s="148"/>
      <c r="C64" s="157"/>
      <c r="D64" s="125"/>
      <c r="E64" s="125"/>
      <c r="F64" s="21">
        <v>113</v>
      </c>
      <c r="G64" s="28" t="s">
        <v>20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65">
        <f>SUM(H64:S64)</f>
        <v>0</v>
      </c>
      <c r="U64" s="58">
        <f t="shared" si="1"/>
        <v>0</v>
      </c>
      <c r="V64" s="144"/>
      <c r="X64" s="35"/>
    </row>
    <row r="65" spans="1:24" s="5" customFormat="1" ht="21.95" customHeight="1" x14ac:dyDescent="0.2">
      <c r="A65" s="148"/>
      <c r="B65" s="148"/>
      <c r="C65" s="157"/>
      <c r="D65" s="125"/>
      <c r="E65" s="125"/>
      <c r="F65" s="21">
        <v>133</v>
      </c>
      <c r="G65" s="28" t="s">
        <v>22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77"/>
      <c r="T65" s="65">
        <f>SUM(H65:S65)</f>
        <v>0</v>
      </c>
      <c r="U65" s="58">
        <f t="shared" si="1"/>
        <v>0</v>
      </c>
      <c r="V65" s="144"/>
      <c r="X65" s="35"/>
    </row>
    <row r="66" spans="1:24" s="5" customFormat="1" ht="21.95" customHeight="1" thickBot="1" x14ac:dyDescent="0.25">
      <c r="A66" s="149"/>
      <c r="B66" s="149"/>
      <c r="C66" s="158"/>
      <c r="D66" s="126"/>
      <c r="E66" s="126"/>
      <c r="F66" s="19">
        <v>232</v>
      </c>
      <c r="G66" s="56" t="s">
        <v>21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3"/>
      <c r="U66" s="63">
        <v>0</v>
      </c>
      <c r="V66" s="145"/>
      <c r="X66" s="35"/>
    </row>
    <row r="67" spans="1:24" s="5" customFormat="1" ht="21.95" customHeight="1" x14ac:dyDescent="0.2">
      <c r="A67" s="147">
        <v>14</v>
      </c>
      <c r="B67" s="147">
        <v>7000</v>
      </c>
      <c r="C67" s="147">
        <v>3563310</v>
      </c>
      <c r="D67" s="131" t="s">
        <v>58</v>
      </c>
      <c r="E67" s="131" t="s">
        <v>42</v>
      </c>
      <c r="F67" s="23">
        <v>144</v>
      </c>
      <c r="G67" s="51" t="s">
        <v>34</v>
      </c>
      <c r="H67" s="57">
        <v>1450000</v>
      </c>
      <c r="I67" s="57">
        <v>1450000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65">
        <f t="shared" ref="T67:T72" si="4">SUM(H67:S67)</f>
        <v>2900000</v>
      </c>
      <c r="U67" s="65">
        <f t="shared" si="1"/>
        <v>241666.66666666666</v>
      </c>
      <c r="V67" s="146">
        <f>SUM(T67:U69)</f>
        <v>3141666.6666666665</v>
      </c>
      <c r="X67" s="35"/>
    </row>
    <row r="68" spans="1:24" s="5" customFormat="1" ht="21.95" customHeight="1" x14ac:dyDescent="0.2">
      <c r="A68" s="148"/>
      <c r="B68" s="148"/>
      <c r="C68" s="148"/>
      <c r="D68" s="132"/>
      <c r="E68" s="132"/>
      <c r="F68" s="21">
        <v>113</v>
      </c>
      <c r="G68" s="28" t="s">
        <v>20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65">
        <f t="shared" si="4"/>
        <v>0</v>
      </c>
      <c r="U68" s="58">
        <f t="shared" si="1"/>
        <v>0</v>
      </c>
      <c r="V68" s="144"/>
      <c r="X68" s="35"/>
    </row>
    <row r="69" spans="1:24" s="5" customFormat="1" ht="21.95" customHeight="1" thickBot="1" x14ac:dyDescent="0.25">
      <c r="A69" s="148"/>
      <c r="B69" s="148"/>
      <c r="C69" s="148"/>
      <c r="D69" s="132"/>
      <c r="E69" s="133"/>
      <c r="F69" s="21">
        <v>133</v>
      </c>
      <c r="G69" s="28" t="s">
        <v>22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76"/>
      <c r="T69" s="63">
        <f t="shared" si="4"/>
        <v>0</v>
      </c>
      <c r="U69" s="63">
        <f t="shared" si="1"/>
        <v>0</v>
      </c>
      <c r="V69" s="145"/>
      <c r="X69" s="35"/>
    </row>
    <row r="70" spans="1:24" s="5" customFormat="1" ht="21.95" customHeight="1" x14ac:dyDescent="0.2">
      <c r="A70" s="147">
        <v>15</v>
      </c>
      <c r="B70" s="147">
        <v>8000</v>
      </c>
      <c r="C70" s="163">
        <v>5983824</v>
      </c>
      <c r="D70" s="124" t="s">
        <v>59</v>
      </c>
      <c r="E70" s="124" t="s">
        <v>42</v>
      </c>
      <c r="F70" s="23">
        <v>144</v>
      </c>
      <c r="G70" s="51" t="s">
        <v>34</v>
      </c>
      <c r="H70" s="82">
        <v>1700000</v>
      </c>
      <c r="I70" s="82">
        <v>1700000</v>
      </c>
      <c r="J70" s="82">
        <v>1700000</v>
      </c>
      <c r="K70" s="82">
        <v>1700000</v>
      </c>
      <c r="L70" s="82">
        <v>1700000</v>
      </c>
      <c r="M70" s="82">
        <v>1700000</v>
      </c>
      <c r="N70" s="82">
        <v>1700000</v>
      </c>
      <c r="O70" s="82">
        <v>1700000</v>
      </c>
      <c r="P70" s="82">
        <v>1700000</v>
      </c>
      <c r="Q70" s="82">
        <v>1700000</v>
      </c>
      <c r="R70" s="82">
        <v>1700000</v>
      </c>
      <c r="S70" s="82">
        <v>1700000</v>
      </c>
      <c r="T70" s="65">
        <f t="shared" si="4"/>
        <v>20400000</v>
      </c>
      <c r="U70" s="65">
        <f t="shared" si="1"/>
        <v>1700000</v>
      </c>
      <c r="V70" s="146">
        <f>SUM(T70:U73)</f>
        <v>22100000</v>
      </c>
      <c r="X70" s="35"/>
    </row>
    <row r="71" spans="1:24" s="5" customFormat="1" ht="21.95" customHeight="1" x14ac:dyDescent="0.2">
      <c r="A71" s="148"/>
      <c r="B71" s="148"/>
      <c r="C71" s="164"/>
      <c r="D71" s="125"/>
      <c r="E71" s="125"/>
      <c r="F71" s="21">
        <v>113</v>
      </c>
      <c r="G71" s="28" t="s">
        <v>20</v>
      </c>
      <c r="H71" s="57"/>
      <c r="I71" s="57"/>
      <c r="J71" s="77"/>
      <c r="K71" s="57"/>
      <c r="L71" s="57"/>
      <c r="M71" s="57"/>
      <c r="N71" s="57"/>
      <c r="O71" s="57"/>
      <c r="P71" s="57"/>
      <c r="Q71" s="57"/>
      <c r="R71" s="57"/>
      <c r="S71" s="57"/>
      <c r="T71" s="65">
        <f t="shared" si="4"/>
        <v>0</v>
      </c>
      <c r="U71" s="58">
        <f t="shared" si="1"/>
        <v>0</v>
      </c>
      <c r="V71" s="144"/>
      <c r="X71" s="35"/>
    </row>
    <row r="72" spans="1:24" s="5" customFormat="1" ht="21.95" customHeight="1" x14ac:dyDescent="0.2">
      <c r="A72" s="148"/>
      <c r="B72" s="148"/>
      <c r="C72" s="164"/>
      <c r="D72" s="125"/>
      <c r="E72" s="125"/>
      <c r="F72" s="21">
        <v>133</v>
      </c>
      <c r="G72" s="28" t="s">
        <v>22</v>
      </c>
      <c r="H72" s="57"/>
      <c r="I72" s="57"/>
      <c r="J72" s="57"/>
      <c r="K72" s="57"/>
      <c r="L72" s="57"/>
      <c r="M72" s="57"/>
      <c r="N72" s="57"/>
      <c r="O72" s="57"/>
      <c r="P72" s="57"/>
      <c r="Q72" s="84"/>
      <c r="R72" s="84"/>
      <c r="S72" s="84"/>
      <c r="T72" s="65">
        <f t="shared" si="4"/>
        <v>0</v>
      </c>
      <c r="U72" s="58">
        <f t="shared" si="1"/>
        <v>0</v>
      </c>
      <c r="V72" s="144"/>
      <c r="X72" s="35"/>
    </row>
    <row r="73" spans="1:24" s="5" customFormat="1" ht="21.95" customHeight="1" thickBot="1" x14ac:dyDescent="0.25">
      <c r="A73" s="149"/>
      <c r="B73" s="149"/>
      <c r="C73" s="165"/>
      <c r="D73" s="126"/>
      <c r="E73" s="126"/>
      <c r="F73" s="20">
        <v>232</v>
      </c>
      <c r="G73" s="55" t="s">
        <v>21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63"/>
      <c r="U73" s="63">
        <v>0</v>
      </c>
      <c r="V73" s="145"/>
      <c r="X73" s="35"/>
    </row>
    <row r="74" spans="1:24" s="5" customFormat="1" ht="21.95" customHeight="1" x14ac:dyDescent="0.2">
      <c r="A74" s="147">
        <v>16</v>
      </c>
      <c r="B74" s="147">
        <v>8000</v>
      </c>
      <c r="C74" s="163">
        <v>3229330</v>
      </c>
      <c r="D74" s="124" t="s">
        <v>60</v>
      </c>
      <c r="E74" s="124" t="s">
        <v>42</v>
      </c>
      <c r="F74" s="23">
        <v>144</v>
      </c>
      <c r="G74" s="51" t="s">
        <v>34</v>
      </c>
      <c r="H74" s="57">
        <v>1600000</v>
      </c>
      <c r="I74" s="57">
        <v>1600000</v>
      </c>
      <c r="J74" s="57">
        <v>1600000</v>
      </c>
      <c r="K74" s="57">
        <v>1600000</v>
      </c>
      <c r="L74" s="57">
        <v>1600000</v>
      </c>
      <c r="M74" s="57">
        <v>1600000</v>
      </c>
      <c r="N74" s="57">
        <v>1600000</v>
      </c>
      <c r="O74" s="57">
        <v>1600000</v>
      </c>
      <c r="P74" s="57">
        <v>1600000</v>
      </c>
      <c r="Q74" s="57">
        <v>1600000</v>
      </c>
      <c r="R74" s="57">
        <v>1600000</v>
      </c>
      <c r="S74" s="57">
        <v>1600000</v>
      </c>
      <c r="T74" s="65">
        <f>SUM(H74:S74)</f>
        <v>19200000</v>
      </c>
      <c r="U74" s="65">
        <f t="shared" si="1"/>
        <v>1600000</v>
      </c>
      <c r="V74" s="146">
        <f>SUM(T74:U78)</f>
        <v>20800000</v>
      </c>
      <c r="X74" s="35"/>
    </row>
    <row r="75" spans="1:24" s="5" customFormat="1" ht="21.95" customHeight="1" x14ac:dyDescent="0.2">
      <c r="A75" s="148"/>
      <c r="B75" s="148"/>
      <c r="C75" s="164"/>
      <c r="D75" s="125"/>
      <c r="E75" s="125"/>
      <c r="F75" s="21">
        <v>123</v>
      </c>
      <c r="G75" s="28" t="s">
        <v>24</v>
      </c>
      <c r="H75" s="57"/>
      <c r="I75" s="57"/>
      <c r="J75" s="57"/>
      <c r="K75" s="57"/>
      <c r="L75" s="57"/>
      <c r="M75" s="57"/>
      <c r="N75" s="57"/>
      <c r="O75" s="82"/>
      <c r="P75" s="82"/>
      <c r="Q75" s="82"/>
      <c r="R75" s="82"/>
      <c r="S75" s="82"/>
      <c r="T75" s="65">
        <f>SUM(H75:S75)</f>
        <v>0</v>
      </c>
      <c r="U75" s="58">
        <f t="shared" si="1"/>
        <v>0</v>
      </c>
      <c r="V75" s="144"/>
      <c r="X75" s="35"/>
    </row>
    <row r="76" spans="1:24" s="5" customFormat="1" ht="21.95" customHeight="1" x14ac:dyDescent="0.2">
      <c r="A76" s="148"/>
      <c r="B76" s="148"/>
      <c r="C76" s="164"/>
      <c r="D76" s="125"/>
      <c r="E76" s="125"/>
      <c r="F76" s="21">
        <v>131</v>
      </c>
      <c r="G76" s="28" t="s">
        <v>29</v>
      </c>
      <c r="H76" s="57"/>
      <c r="I76" s="57"/>
      <c r="J76" s="57"/>
      <c r="K76" s="57"/>
      <c r="L76" s="57"/>
      <c r="M76" s="57"/>
      <c r="N76" s="57"/>
      <c r="O76" s="82"/>
      <c r="P76" s="82"/>
      <c r="Q76" s="82"/>
      <c r="R76" s="82"/>
      <c r="S76" s="82"/>
      <c r="T76" s="65">
        <f>SUM(H76:S76)</f>
        <v>0</v>
      </c>
      <c r="U76" s="58"/>
      <c r="V76" s="144"/>
      <c r="X76" s="35"/>
    </row>
    <row r="77" spans="1:24" s="5" customFormat="1" ht="21.95" customHeight="1" x14ac:dyDescent="0.2">
      <c r="A77" s="148"/>
      <c r="B77" s="148"/>
      <c r="C77" s="164"/>
      <c r="D77" s="125"/>
      <c r="E77" s="125"/>
      <c r="F77" s="17">
        <v>133</v>
      </c>
      <c r="G77" s="28" t="s">
        <v>22</v>
      </c>
      <c r="H77" s="57"/>
      <c r="I77" s="57"/>
      <c r="J77" s="57"/>
      <c r="K77" s="57"/>
      <c r="L77" s="57"/>
      <c r="M77" s="57"/>
      <c r="N77" s="57"/>
      <c r="O77" s="57"/>
      <c r="P77" s="57"/>
      <c r="Q77" s="82"/>
      <c r="R77" s="82"/>
      <c r="S77" s="82"/>
      <c r="T77" s="65">
        <f>SUM(H77:S77)</f>
        <v>0</v>
      </c>
      <c r="U77" s="58">
        <f>T77/12</f>
        <v>0</v>
      </c>
      <c r="V77" s="144"/>
      <c r="X77" s="35"/>
    </row>
    <row r="78" spans="1:24" s="5" customFormat="1" ht="21.95" customHeight="1" thickBot="1" x14ac:dyDescent="0.25">
      <c r="A78" s="149"/>
      <c r="B78" s="149"/>
      <c r="C78" s="165"/>
      <c r="D78" s="126"/>
      <c r="E78" s="126"/>
      <c r="F78" s="24">
        <v>232</v>
      </c>
      <c r="G78" s="55" t="s">
        <v>21</v>
      </c>
      <c r="H78" s="76"/>
      <c r="I78" s="76"/>
      <c r="J78" s="76"/>
      <c r="K78" s="76"/>
      <c r="L78" s="76"/>
      <c r="M78" s="76"/>
      <c r="N78" s="76"/>
      <c r="O78" s="76"/>
      <c r="P78" s="79"/>
      <c r="Q78" s="79"/>
      <c r="R78" s="79"/>
      <c r="S78" s="79"/>
      <c r="T78" s="63"/>
      <c r="U78" s="63">
        <v>0</v>
      </c>
      <c r="V78" s="145"/>
      <c r="X78" s="35"/>
    </row>
    <row r="79" spans="1:24" s="5" customFormat="1" ht="21.95" customHeight="1" x14ac:dyDescent="0.2">
      <c r="A79" s="147">
        <v>17</v>
      </c>
      <c r="B79" s="147">
        <v>9000</v>
      </c>
      <c r="C79" s="163">
        <v>5328667</v>
      </c>
      <c r="D79" s="124" t="s">
        <v>61</v>
      </c>
      <c r="E79" s="124" t="s">
        <v>42</v>
      </c>
      <c r="F79" s="23">
        <v>144</v>
      </c>
      <c r="G79" s="51" t="s">
        <v>34</v>
      </c>
      <c r="H79" s="85">
        <v>2000000</v>
      </c>
      <c r="I79" s="85">
        <v>2000000</v>
      </c>
      <c r="J79" s="85">
        <v>2000000</v>
      </c>
      <c r="K79" s="85">
        <v>2000000</v>
      </c>
      <c r="L79" s="85">
        <v>2000000</v>
      </c>
      <c r="M79" s="85">
        <v>2000000</v>
      </c>
      <c r="N79" s="85">
        <v>2000000</v>
      </c>
      <c r="O79" s="85">
        <v>2000000</v>
      </c>
      <c r="P79" s="85">
        <v>2000000</v>
      </c>
      <c r="Q79" s="85">
        <v>2000000</v>
      </c>
      <c r="R79" s="85">
        <v>2000000</v>
      </c>
      <c r="S79" s="85">
        <v>2000000</v>
      </c>
      <c r="T79" s="86">
        <f t="shared" ref="T79:T93" si="5">SUM(H79:S79)</f>
        <v>24000000</v>
      </c>
      <c r="U79" s="86">
        <f t="shared" ref="U79:U145" si="6">T79/12</f>
        <v>2000000</v>
      </c>
      <c r="V79" s="146">
        <f>SUM(T79:U82)</f>
        <v>26000000</v>
      </c>
      <c r="X79" s="35"/>
    </row>
    <row r="80" spans="1:24" s="5" customFormat="1" ht="21.95" customHeight="1" x14ac:dyDescent="0.2">
      <c r="A80" s="148"/>
      <c r="B80" s="148"/>
      <c r="C80" s="164"/>
      <c r="D80" s="125"/>
      <c r="E80" s="125"/>
      <c r="F80" s="21">
        <v>113</v>
      </c>
      <c r="G80" s="28" t="s">
        <v>20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65">
        <f t="shared" si="5"/>
        <v>0</v>
      </c>
      <c r="U80" s="58">
        <f t="shared" si="6"/>
        <v>0</v>
      </c>
      <c r="V80" s="144"/>
      <c r="X80" s="35"/>
    </row>
    <row r="81" spans="1:24" s="5" customFormat="1" ht="21.95" customHeight="1" x14ac:dyDescent="0.2">
      <c r="A81" s="148"/>
      <c r="B81" s="148"/>
      <c r="C81" s="164"/>
      <c r="D81" s="125"/>
      <c r="E81" s="125"/>
      <c r="F81" s="21">
        <v>131</v>
      </c>
      <c r="G81" s="28" t="s">
        <v>27</v>
      </c>
      <c r="H81" s="57"/>
      <c r="I81" s="57"/>
      <c r="J81" s="57"/>
      <c r="K81" s="57"/>
      <c r="L81" s="57"/>
      <c r="M81" s="57"/>
      <c r="N81" s="57"/>
      <c r="O81" s="57"/>
      <c r="P81" s="57"/>
      <c r="Q81" s="72"/>
      <c r="R81" s="72"/>
      <c r="S81" s="72"/>
      <c r="T81" s="65">
        <f t="shared" si="5"/>
        <v>0</v>
      </c>
      <c r="U81" s="58"/>
      <c r="V81" s="144"/>
      <c r="X81" s="35"/>
    </row>
    <row r="82" spans="1:24" s="5" customFormat="1" ht="21.95" customHeight="1" thickBot="1" x14ac:dyDescent="0.25">
      <c r="A82" s="148"/>
      <c r="B82" s="148"/>
      <c r="C82" s="164"/>
      <c r="D82" s="125"/>
      <c r="E82" s="126"/>
      <c r="F82" s="21">
        <v>133</v>
      </c>
      <c r="G82" s="28" t="s">
        <v>22</v>
      </c>
      <c r="H82" s="59"/>
      <c r="I82" s="59"/>
      <c r="J82" s="59"/>
      <c r="K82" s="59"/>
      <c r="L82" s="59"/>
      <c r="M82" s="59"/>
      <c r="N82" s="59"/>
      <c r="O82" s="59"/>
      <c r="P82" s="59"/>
      <c r="Q82" s="79"/>
      <c r="R82" s="79"/>
      <c r="S82" s="79"/>
      <c r="T82" s="74">
        <f t="shared" si="5"/>
        <v>0</v>
      </c>
      <c r="U82" s="63">
        <f t="shared" si="6"/>
        <v>0</v>
      </c>
      <c r="V82" s="145"/>
      <c r="X82" s="35"/>
    </row>
    <row r="83" spans="1:24" s="5" customFormat="1" ht="21.95" customHeight="1" x14ac:dyDescent="0.2">
      <c r="A83" s="147">
        <v>18</v>
      </c>
      <c r="B83" s="147">
        <v>9000</v>
      </c>
      <c r="C83" s="163">
        <v>5328640</v>
      </c>
      <c r="D83" s="124" t="s">
        <v>62</v>
      </c>
      <c r="E83" s="124" t="s">
        <v>42</v>
      </c>
      <c r="F83" s="23">
        <v>144</v>
      </c>
      <c r="G83" s="51" t="s">
        <v>34</v>
      </c>
      <c r="H83" s="87">
        <v>2000000</v>
      </c>
      <c r="I83" s="87">
        <v>2000000</v>
      </c>
      <c r="J83" s="87">
        <v>2000000</v>
      </c>
      <c r="K83" s="87">
        <v>2000000</v>
      </c>
      <c r="L83" s="87">
        <v>2000000</v>
      </c>
      <c r="M83" s="88">
        <v>2000000</v>
      </c>
      <c r="N83" s="89">
        <v>2000000</v>
      </c>
      <c r="O83" s="89">
        <v>2000000</v>
      </c>
      <c r="P83" s="89">
        <v>2000000</v>
      </c>
      <c r="Q83" s="89">
        <v>2000000</v>
      </c>
      <c r="R83" s="89">
        <v>2000000</v>
      </c>
      <c r="S83" s="89">
        <v>2000000</v>
      </c>
      <c r="T83" s="65">
        <f t="shared" si="5"/>
        <v>24000000</v>
      </c>
      <c r="U83" s="65">
        <f t="shared" si="6"/>
        <v>2000000</v>
      </c>
      <c r="V83" s="144">
        <f>SUM(T83:U89)</f>
        <v>26000000</v>
      </c>
      <c r="X83" s="35"/>
    </row>
    <row r="84" spans="1:24" s="5" customFormat="1" ht="21.95" customHeight="1" x14ac:dyDescent="0.2">
      <c r="A84" s="148"/>
      <c r="B84" s="148"/>
      <c r="C84" s="164"/>
      <c r="D84" s="125"/>
      <c r="E84" s="125"/>
      <c r="F84" s="21">
        <v>113</v>
      </c>
      <c r="G84" s="28" t="s">
        <v>20</v>
      </c>
      <c r="H84" s="57"/>
      <c r="I84" s="57"/>
      <c r="J84" s="57"/>
      <c r="K84" s="57"/>
      <c r="L84" s="57"/>
      <c r="M84" s="57"/>
      <c r="N84" s="77"/>
      <c r="O84" s="57"/>
      <c r="P84" s="57"/>
      <c r="Q84" s="57"/>
      <c r="R84" s="57"/>
      <c r="S84" s="57"/>
      <c r="T84" s="65">
        <f t="shared" si="5"/>
        <v>0</v>
      </c>
      <c r="U84" s="58">
        <f t="shared" si="6"/>
        <v>0</v>
      </c>
      <c r="V84" s="144"/>
      <c r="X84" s="35"/>
    </row>
    <row r="85" spans="1:24" s="5" customFormat="1" ht="21.95" customHeight="1" x14ac:dyDescent="0.2">
      <c r="A85" s="148"/>
      <c r="B85" s="148"/>
      <c r="C85" s="164"/>
      <c r="D85" s="125"/>
      <c r="E85" s="125"/>
      <c r="F85" s="21">
        <v>123</v>
      </c>
      <c r="G85" s="28" t="s">
        <v>24</v>
      </c>
      <c r="H85" s="90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65">
        <f t="shared" si="5"/>
        <v>0</v>
      </c>
      <c r="U85" s="58">
        <f t="shared" si="6"/>
        <v>0</v>
      </c>
      <c r="V85" s="144"/>
      <c r="X85" s="35"/>
    </row>
    <row r="86" spans="1:24" s="5" customFormat="1" ht="21.95" customHeight="1" x14ac:dyDescent="0.2">
      <c r="A86" s="148"/>
      <c r="B86" s="148"/>
      <c r="C86" s="164"/>
      <c r="D86" s="125"/>
      <c r="E86" s="125"/>
      <c r="F86" s="21">
        <v>125</v>
      </c>
      <c r="G86" s="28" t="s">
        <v>33</v>
      </c>
      <c r="H86" s="90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65">
        <f t="shared" si="5"/>
        <v>0</v>
      </c>
      <c r="U86" s="58">
        <f t="shared" si="6"/>
        <v>0</v>
      </c>
      <c r="V86" s="144"/>
      <c r="X86" s="35"/>
    </row>
    <row r="87" spans="1:24" s="5" customFormat="1" ht="21.95" customHeight="1" x14ac:dyDescent="0.2">
      <c r="A87" s="148"/>
      <c r="B87" s="148"/>
      <c r="C87" s="164"/>
      <c r="D87" s="125"/>
      <c r="E87" s="125"/>
      <c r="F87" s="21">
        <v>131</v>
      </c>
      <c r="G87" s="28" t="s">
        <v>31</v>
      </c>
      <c r="H87" s="57"/>
      <c r="I87" s="57"/>
      <c r="J87" s="57"/>
      <c r="K87" s="57"/>
      <c r="L87" s="57"/>
      <c r="M87" s="57"/>
      <c r="N87" s="57"/>
      <c r="O87" s="91"/>
      <c r="P87" s="91"/>
      <c r="Q87" s="91"/>
      <c r="R87" s="72"/>
      <c r="S87" s="72"/>
      <c r="T87" s="65">
        <f t="shared" si="5"/>
        <v>0</v>
      </c>
      <c r="U87" s="58"/>
      <c r="V87" s="144"/>
      <c r="X87" s="35"/>
    </row>
    <row r="88" spans="1:24" s="5" customFormat="1" ht="21.95" customHeight="1" x14ac:dyDescent="0.2">
      <c r="A88" s="148"/>
      <c r="B88" s="148"/>
      <c r="C88" s="164"/>
      <c r="D88" s="125"/>
      <c r="E88" s="125"/>
      <c r="F88" s="21">
        <v>133</v>
      </c>
      <c r="G88" s="28" t="s">
        <v>22</v>
      </c>
      <c r="H88" s="57"/>
      <c r="I88" s="57"/>
      <c r="J88" s="57"/>
      <c r="K88" s="57"/>
      <c r="L88" s="57"/>
      <c r="M88" s="57"/>
      <c r="N88" s="57"/>
      <c r="O88" s="57"/>
      <c r="P88" s="57"/>
      <c r="Q88" s="92"/>
      <c r="R88" s="57"/>
      <c r="S88" s="57"/>
      <c r="T88" s="58">
        <f t="shared" si="5"/>
        <v>0</v>
      </c>
      <c r="U88" s="58">
        <f t="shared" si="6"/>
        <v>0</v>
      </c>
      <c r="V88" s="144"/>
      <c r="X88" s="35"/>
    </row>
    <row r="89" spans="1:24" s="5" customFormat="1" ht="21.95" customHeight="1" thickBot="1" x14ac:dyDescent="0.25">
      <c r="A89" s="149"/>
      <c r="B89" s="149"/>
      <c r="C89" s="165"/>
      <c r="D89" s="126"/>
      <c r="E89" s="126"/>
      <c r="F89" s="21">
        <v>199</v>
      </c>
      <c r="G89" s="28" t="s">
        <v>30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74">
        <f t="shared" si="5"/>
        <v>0</v>
      </c>
      <c r="U89" s="63">
        <f t="shared" si="6"/>
        <v>0</v>
      </c>
      <c r="V89" s="145"/>
      <c r="X89" s="35"/>
    </row>
    <row r="90" spans="1:24" s="5" customFormat="1" ht="21.95" customHeight="1" x14ac:dyDescent="0.2">
      <c r="A90" s="147">
        <v>19</v>
      </c>
      <c r="B90" s="147">
        <v>9000</v>
      </c>
      <c r="C90" s="163">
        <v>2473972</v>
      </c>
      <c r="D90" s="124" t="s">
        <v>63</v>
      </c>
      <c r="E90" s="124" t="s">
        <v>42</v>
      </c>
      <c r="F90" s="23">
        <v>144</v>
      </c>
      <c r="G90" s="51" t="s">
        <v>34</v>
      </c>
      <c r="H90" s="57">
        <v>2000000</v>
      </c>
      <c r="I90" s="57">
        <v>2000000</v>
      </c>
      <c r="J90" s="57">
        <v>2000000</v>
      </c>
      <c r="K90" s="57">
        <v>2000000</v>
      </c>
      <c r="L90" s="57">
        <v>2000000</v>
      </c>
      <c r="M90" s="57">
        <v>2000000</v>
      </c>
      <c r="N90" s="57">
        <v>2000000</v>
      </c>
      <c r="O90" s="57">
        <v>2000000</v>
      </c>
      <c r="P90" s="77">
        <v>2000000</v>
      </c>
      <c r="Q90" s="57">
        <v>2000000</v>
      </c>
      <c r="R90" s="57">
        <v>2000000</v>
      </c>
      <c r="S90" s="57">
        <v>2000000</v>
      </c>
      <c r="T90" s="65">
        <f t="shared" si="5"/>
        <v>24000000</v>
      </c>
      <c r="U90" s="65">
        <f t="shared" si="6"/>
        <v>2000000</v>
      </c>
      <c r="V90" s="146">
        <f>SUM(T90:U94)</f>
        <v>26000000</v>
      </c>
      <c r="X90" s="35"/>
    </row>
    <row r="91" spans="1:24" s="5" customFormat="1" ht="21.95" customHeight="1" x14ac:dyDescent="0.2">
      <c r="A91" s="148"/>
      <c r="B91" s="148"/>
      <c r="C91" s="164"/>
      <c r="D91" s="125"/>
      <c r="E91" s="125"/>
      <c r="F91" s="21">
        <v>123</v>
      </c>
      <c r="G91" s="28" t="s">
        <v>24</v>
      </c>
      <c r="H91" s="90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5">
        <f t="shared" si="5"/>
        <v>0</v>
      </c>
      <c r="U91" s="65">
        <f t="shared" si="6"/>
        <v>0</v>
      </c>
      <c r="V91" s="144"/>
      <c r="X91" s="35"/>
    </row>
    <row r="92" spans="1:24" s="5" customFormat="1" ht="21.95" customHeight="1" x14ac:dyDescent="0.2">
      <c r="A92" s="148"/>
      <c r="B92" s="148"/>
      <c r="C92" s="164"/>
      <c r="D92" s="125"/>
      <c r="E92" s="125"/>
      <c r="F92" s="21">
        <v>131</v>
      </c>
      <c r="G92" s="28" t="s">
        <v>31</v>
      </c>
      <c r="H92" s="77"/>
      <c r="I92" s="77"/>
      <c r="J92" s="77"/>
      <c r="K92" s="77"/>
      <c r="L92" s="77"/>
      <c r="M92" s="77"/>
      <c r="N92" s="77"/>
      <c r="O92" s="93"/>
      <c r="P92" s="93"/>
      <c r="Q92" s="93"/>
      <c r="R92" s="93"/>
      <c r="S92" s="93"/>
      <c r="T92" s="65">
        <f t="shared" si="5"/>
        <v>0</v>
      </c>
      <c r="U92" s="58"/>
      <c r="V92" s="144"/>
      <c r="X92" s="35"/>
    </row>
    <row r="93" spans="1:24" s="5" customFormat="1" ht="21.95" customHeight="1" x14ac:dyDescent="0.2">
      <c r="A93" s="148"/>
      <c r="B93" s="148"/>
      <c r="C93" s="164"/>
      <c r="D93" s="125"/>
      <c r="E93" s="125"/>
      <c r="F93" s="18">
        <v>133</v>
      </c>
      <c r="G93" s="49" t="s">
        <v>22</v>
      </c>
      <c r="H93" s="57"/>
      <c r="I93" s="57"/>
      <c r="J93" s="57"/>
      <c r="K93" s="57"/>
      <c r="L93" s="57"/>
      <c r="M93" s="57"/>
      <c r="N93" s="57"/>
      <c r="O93" s="57"/>
      <c r="P93" s="57"/>
      <c r="Q93" s="94"/>
      <c r="R93" s="94"/>
      <c r="S93" s="94"/>
      <c r="T93" s="65">
        <f t="shared" si="5"/>
        <v>0</v>
      </c>
      <c r="U93" s="58">
        <f t="shared" si="6"/>
        <v>0</v>
      </c>
      <c r="V93" s="144"/>
      <c r="X93" s="35"/>
    </row>
    <row r="94" spans="1:24" s="5" customFormat="1" ht="21.95" customHeight="1" thickBot="1" x14ac:dyDescent="0.25">
      <c r="A94" s="149"/>
      <c r="B94" s="149"/>
      <c r="C94" s="165"/>
      <c r="D94" s="126"/>
      <c r="E94" s="126"/>
      <c r="F94" s="22">
        <v>232</v>
      </c>
      <c r="G94" s="55" t="s">
        <v>21</v>
      </c>
      <c r="H94" s="76"/>
      <c r="I94" s="76"/>
      <c r="J94" s="76"/>
      <c r="K94" s="76"/>
      <c r="L94" s="76"/>
      <c r="M94" s="76"/>
      <c r="N94" s="76"/>
      <c r="O94" s="95"/>
      <c r="P94" s="95"/>
      <c r="Q94" s="95"/>
      <c r="R94" s="95"/>
      <c r="S94" s="95"/>
      <c r="T94" s="63"/>
      <c r="U94" s="63">
        <v>0</v>
      </c>
      <c r="V94" s="145"/>
      <c r="X94" s="35"/>
    </row>
    <row r="95" spans="1:24" s="5" customFormat="1" ht="21.95" customHeight="1" x14ac:dyDescent="0.2">
      <c r="A95" s="147">
        <v>20</v>
      </c>
      <c r="B95" s="147">
        <v>10000</v>
      </c>
      <c r="C95" s="163">
        <v>2199428</v>
      </c>
      <c r="D95" s="124" t="s">
        <v>64</v>
      </c>
      <c r="E95" s="124" t="s">
        <v>55</v>
      </c>
      <c r="F95" s="23">
        <v>144</v>
      </c>
      <c r="G95" s="51" t="s">
        <v>34</v>
      </c>
      <c r="H95" s="77">
        <v>2000000</v>
      </c>
      <c r="I95" s="77">
        <v>2000000</v>
      </c>
      <c r="J95" s="77">
        <v>2000000</v>
      </c>
      <c r="K95" s="77">
        <v>2000000</v>
      </c>
      <c r="L95" s="77">
        <v>2000000</v>
      </c>
      <c r="M95" s="77">
        <v>2000000</v>
      </c>
      <c r="N95" s="77">
        <v>2000000</v>
      </c>
      <c r="O95" s="77">
        <v>2000000</v>
      </c>
      <c r="P95" s="77">
        <v>2000000</v>
      </c>
      <c r="Q95" s="77">
        <v>2000000</v>
      </c>
      <c r="R95" s="77">
        <v>2000000</v>
      </c>
      <c r="S95" s="77">
        <v>2000000</v>
      </c>
      <c r="T95" s="65">
        <f t="shared" ref="T95:T107" si="7">SUM(H95:S95)</f>
        <v>24000000</v>
      </c>
      <c r="U95" s="65">
        <f t="shared" si="6"/>
        <v>2000000</v>
      </c>
      <c r="V95" s="146">
        <f>SUM(T95:U99)</f>
        <v>28600000</v>
      </c>
      <c r="X95" s="35"/>
    </row>
    <row r="96" spans="1:24" s="5" customFormat="1" ht="21.95" customHeight="1" x14ac:dyDescent="0.2">
      <c r="A96" s="148"/>
      <c r="B96" s="148"/>
      <c r="C96" s="164"/>
      <c r="D96" s="125"/>
      <c r="E96" s="125"/>
      <c r="F96" s="21">
        <v>113</v>
      </c>
      <c r="G96" s="28" t="s">
        <v>77</v>
      </c>
      <c r="H96" s="90">
        <v>200000</v>
      </c>
      <c r="I96" s="77">
        <v>200000</v>
      </c>
      <c r="J96" s="77">
        <v>200000</v>
      </c>
      <c r="K96" s="77">
        <v>200000</v>
      </c>
      <c r="L96" s="77">
        <v>200000</v>
      </c>
      <c r="M96" s="77">
        <v>200000</v>
      </c>
      <c r="N96" s="77">
        <v>200000</v>
      </c>
      <c r="O96" s="77">
        <v>200000</v>
      </c>
      <c r="P96" s="77">
        <v>200000</v>
      </c>
      <c r="Q96" s="77">
        <v>200000</v>
      </c>
      <c r="R96" s="77">
        <v>200000</v>
      </c>
      <c r="S96" s="77">
        <v>200000</v>
      </c>
      <c r="T96" s="65">
        <f t="shared" si="7"/>
        <v>2400000</v>
      </c>
      <c r="U96" s="65">
        <f t="shared" si="6"/>
        <v>200000</v>
      </c>
      <c r="V96" s="144"/>
      <c r="X96" s="35"/>
    </row>
    <row r="97" spans="1:24" s="5" customFormat="1" ht="21.95" customHeight="1" x14ac:dyDescent="0.2">
      <c r="A97" s="148"/>
      <c r="B97" s="148"/>
      <c r="C97" s="164"/>
      <c r="D97" s="125"/>
      <c r="E97" s="125"/>
      <c r="F97" s="21">
        <v>123</v>
      </c>
      <c r="G97" s="28" t="s">
        <v>24</v>
      </c>
      <c r="H97" s="77"/>
      <c r="I97" s="77"/>
      <c r="J97" s="77"/>
      <c r="K97" s="77"/>
      <c r="L97" s="77"/>
      <c r="M97" s="77"/>
      <c r="N97" s="77"/>
      <c r="O97" s="82"/>
      <c r="P97" s="82"/>
      <c r="Q97" s="82"/>
      <c r="R97" s="82"/>
      <c r="S97" s="82"/>
      <c r="T97" s="65">
        <f t="shared" si="7"/>
        <v>0</v>
      </c>
      <c r="U97" s="58">
        <f t="shared" si="6"/>
        <v>0</v>
      </c>
      <c r="V97" s="144"/>
      <c r="X97" s="35"/>
    </row>
    <row r="98" spans="1:24" s="5" customFormat="1" ht="21.95" customHeight="1" x14ac:dyDescent="0.2">
      <c r="A98" s="148"/>
      <c r="B98" s="148"/>
      <c r="C98" s="164"/>
      <c r="D98" s="125"/>
      <c r="E98" s="125"/>
      <c r="F98" s="17">
        <v>133</v>
      </c>
      <c r="G98" s="49" t="s">
        <v>22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65">
        <f t="shared" si="7"/>
        <v>0</v>
      </c>
      <c r="U98" s="58">
        <f t="shared" si="6"/>
        <v>0</v>
      </c>
      <c r="V98" s="144"/>
      <c r="X98" s="35"/>
    </row>
    <row r="99" spans="1:24" s="5" customFormat="1" ht="21.95" customHeight="1" thickBot="1" x14ac:dyDescent="0.25">
      <c r="A99" s="149"/>
      <c r="B99" s="149"/>
      <c r="C99" s="165"/>
      <c r="D99" s="126"/>
      <c r="E99" s="126"/>
      <c r="F99" s="20">
        <v>199</v>
      </c>
      <c r="G99" s="55" t="s">
        <v>30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3">
        <f t="shared" si="7"/>
        <v>0</v>
      </c>
      <c r="U99" s="63">
        <f t="shared" si="6"/>
        <v>0</v>
      </c>
      <c r="V99" s="145"/>
      <c r="X99" s="35"/>
    </row>
    <row r="100" spans="1:24" s="5" customFormat="1" ht="21.95" customHeight="1" x14ac:dyDescent="0.2">
      <c r="A100" s="147">
        <v>21</v>
      </c>
      <c r="B100" s="156">
        <v>11000</v>
      </c>
      <c r="C100" s="156">
        <v>4653205</v>
      </c>
      <c r="D100" s="124" t="s">
        <v>65</v>
      </c>
      <c r="E100" s="124" t="s">
        <v>55</v>
      </c>
      <c r="F100" s="23">
        <v>111</v>
      </c>
      <c r="G100" s="51" t="s">
        <v>19</v>
      </c>
      <c r="H100" s="82">
        <v>4000000</v>
      </c>
      <c r="I100" s="82">
        <v>4000000</v>
      </c>
      <c r="J100" s="82">
        <v>4000000</v>
      </c>
      <c r="K100" s="82">
        <v>4000000</v>
      </c>
      <c r="L100" s="82">
        <v>4000000</v>
      </c>
      <c r="M100" s="82">
        <v>4000000</v>
      </c>
      <c r="N100" s="190"/>
      <c r="O100" s="190"/>
      <c r="P100" s="190"/>
      <c r="Q100" s="190"/>
      <c r="R100" s="190"/>
      <c r="S100" s="190"/>
      <c r="T100" s="65">
        <f t="shared" si="7"/>
        <v>24000000</v>
      </c>
      <c r="U100" s="65">
        <f t="shared" si="6"/>
        <v>2000000</v>
      </c>
      <c r="V100" s="146">
        <f>SUM(T100:U102)</f>
        <v>45500000</v>
      </c>
      <c r="X100" s="35"/>
    </row>
    <row r="101" spans="1:24" s="5" customFormat="1" ht="21.95" customHeight="1" x14ac:dyDescent="0.2">
      <c r="A101" s="148"/>
      <c r="B101" s="157"/>
      <c r="C101" s="157"/>
      <c r="D101" s="125"/>
      <c r="E101" s="125"/>
      <c r="F101" s="21">
        <v>113</v>
      </c>
      <c r="G101" s="28" t="s">
        <v>20</v>
      </c>
      <c r="H101" s="57">
        <v>3000000</v>
      </c>
      <c r="I101" s="57">
        <v>3000000</v>
      </c>
      <c r="J101" s="57">
        <v>3000000</v>
      </c>
      <c r="K101" s="57">
        <v>3000000</v>
      </c>
      <c r="L101" s="57">
        <v>3000000</v>
      </c>
      <c r="M101" s="57">
        <v>3000000</v>
      </c>
      <c r="N101" s="191"/>
      <c r="O101" s="191"/>
      <c r="P101" s="191"/>
      <c r="Q101" s="191"/>
      <c r="R101" s="191"/>
      <c r="S101" s="191"/>
      <c r="T101" s="65">
        <f t="shared" si="7"/>
        <v>18000000</v>
      </c>
      <c r="U101" s="58">
        <f t="shared" si="6"/>
        <v>1500000</v>
      </c>
      <c r="V101" s="144"/>
      <c r="X101" s="35"/>
    </row>
    <row r="102" spans="1:24" s="5" customFormat="1" ht="21.95" customHeight="1" thickBot="1" x14ac:dyDescent="0.25">
      <c r="A102" s="148"/>
      <c r="B102" s="157"/>
      <c r="C102" s="157"/>
      <c r="D102" s="125"/>
      <c r="E102" s="126"/>
      <c r="F102" s="21">
        <v>133</v>
      </c>
      <c r="G102" s="28" t="s">
        <v>22</v>
      </c>
      <c r="H102" s="59"/>
      <c r="I102" s="59"/>
      <c r="J102" s="59"/>
      <c r="K102" s="59"/>
      <c r="L102" s="59"/>
      <c r="M102" s="59"/>
      <c r="N102" s="192"/>
      <c r="O102" s="192"/>
      <c r="P102" s="192"/>
      <c r="Q102" s="193"/>
      <c r="R102" s="193"/>
      <c r="S102" s="193"/>
      <c r="T102" s="63">
        <f t="shared" si="7"/>
        <v>0</v>
      </c>
      <c r="U102" s="63">
        <f t="shared" si="6"/>
        <v>0</v>
      </c>
      <c r="V102" s="145"/>
      <c r="X102" s="35"/>
    </row>
    <row r="103" spans="1:24" s="5" customFormat="1" ht="21.95" customHeight="1" x14ac:dyDescent="0.2">
      <c r="A103" s="147">
        <v>22</v>
      </c>
      <c r="B103" s="156">
        <v>12000</v>
      </c>
      <c r="C103" s="156">
        <v>3489851</v>
      </c>
      <c r="D103" s="124" t="s">
        <v>66</v>
      </c>
      <c r="E103" s="124" t="s">
        <v>55</v>
      </c>
      <c r="F103" s="23">
        <v>112</v>
      </c>
      <c r="G103" s="51" t="s">
        <v>67</v>
      </c>
      <c r="H103" s="72">
        <v>2000000</v>
      </c>
      <c r="I103" s="72">
        <v>2000000</v>
      </c>
      <c r="J103" s="72">
        <v>2000000</v>
      </c>
      <c r="K103" s="72">
        <v>2000000</v>
      </c>
      <c r="L103" s="72">
        <v>2000000</v>
      </c>
      <c r="M103" s="72">
        <v>2000000</v>
      </c>
      <c r="N103" s="190"/>
      <c r="O103" s="190"/>
      <c r="P103" s="190"/>
      <c r="Q103" s="190"/>
      <c r="R103" s="82">
        <v>4000000</v>
      </c>
      <c r="S103" s="82">
        <v>4000000</v>
      </c>
      <c r="T103" s="65">
        <f t="shared" si="7"/>
        <v>20000000</v>
      </c>
      <c r="U103" s="65">
        <f t="shared" si="6"/>
        <v>1666666.6666666667</v>
      </c>
      <c r="V103" s="146">
        <f>SUM(T103:U106)</f>
        <v>29466666.666666668</v>
      </c>
      <c r="X103" s="35"/>
    </row>
    <row r="104" spans="1:24" s="5" customFormat="1" ht="21.95" customHeight="1" thickBot="1" x14ac:dyDescent="0.25">
      <c r="A104" s="148"/>
      <c r="B104" s="157"/>
      <c r="C104" s="157"/>
      <c r="D104" s="125"/>
      <c r="E104" s="125"/>
      <c r="F104" s="21">
        <v>113</v>
      </c>
      <c r="G104" s="28" t="s">
        <v>77</v>
      </c>
      <c r="H104" s="90">
        <v>200000</v>
      </c>
      <c r="I104" s="77">
        <v>200000</v>
      </c>
      <c r="J104" s="77">
        <v>200000</v>
      </c>
      <c r="K104" s="77">
        <v>200000</v>
      </c>
      <c r="L104" s="77">
        <v>200000</v>
      </c>
      <c r="M104" s="77">
        <v>200000</v>
      </c>
      <c r="N104" s="191"/>
      <c r="O104" s="191"/>
      <c r="P104" s="191"/>
      <c r="Q104" s="191"/>
      <c r="R104" s="57">
        <v>3000000</v>
      </c>
      <c r="S104" s="57">
        <v>3000000</v>
      </c>
      <c r="T104" s="65">
        <f t="shared" si="7"/>
        <v>7200000</v>
      </c>
      <c r="U104" s="58">
        <f t="shared" si="6"/>
        <v>600000</v>
      </c>
      <c r="V104" s="144"/>
      <c r="X104" s="35"/>
    </row>
    <row r="105" spans="1:24" s="5" customFormat="1" ht="21.95" hidden="1" customHeight="1" x14ac:dyDescent="0.2">
      <c r="A105" s="148"/>
      <c r="B105" s="157"/>
      <c r="C105" s="157"/>
      <c r="D105" s="125"/>
      <c r="E105" s="125"/>
      <c r="F105" s="21">
        <v>131</v>
      </c>
      <c r="G105" s="28" t="s">
        <v>26</v>
      </c>
      <c r="H105" s="77"/>
      <c r="I105" s="77"/>
      <c r="J105" s="77"/>
      <c r="K105" s="77"/>
      <c r="L105" s="77"/>
      <c r="M105" s="77"/>
      <c r="N105" s="191"/>
      <c r="O105" s="191"/>
      <c r="P105" s="191"/>
      <c r="Q105" s="191"/>
      <c r="R105" s="77"/>
      <c r="S105" s="77"/>
      <c r="T105" s="65">
        <f t="shared" si="7"/>
        <v>0</v>
      </c>
      <c r="U105" s="58"/>
      <c r="V105" s="144"/>
      <c r="X105" s="35"/>
    </row>
    <row r="106" spans="1:24" s="5" customFormat="1" ht="21.95" hidden="1" customHeight="1" thickBot="1" x14ac:dyDescent="0.25">
      <c r="A106" s="148"/>
      <c r="B106" s="157"/>
      <c r="C106" s="157"/>
      <c r="D106" s="125"/>
      <c r="E106" s="126"/>
      <c r="F106" s="21">
        <v>133</v>
      </c>
      <c r="G106" s="28" t="s">
        <v>22</v>
      </c>
      <c r="H106" s="59"/>
      <c r="I106" s="59"/>
      <c r="J106" s="59"/>
      <c r="K106" s="59"/>
      <c r="L106" s="59"/>
      <c r="M106" s="59"/>
      <c r="N106" s="192"/>
      <c r="O106" s="192"/>
      <c r="P106" s="192"/>
      <c r="Q106" s="192"/>
      <c r="R106" s="76"/>
      <c r="S106" s="76"/>
      <c r="T106" s="63">
        <f t="shared" si="7"/>
        <v>0</v>
      </c>
      <c r="U106" s="63">
        <f t="shared" si="6"/>
        <v>0</v>
      </c>
      <c r="V106" s="145"/>
      <c r="X106" s="35"/>
    </row>
    <row r="107" spans="1:24" s="5" customFormat="1" ht="21.95" customHeight="1" x14ac:dyDescent="0.2">
      <c r="A107" s="147">
        <v>23</v>
      </c>
      <c r="B107" s="147">
        <v>12000</v>
      </c>
      <c r="C107" s="156">
        <v>2106870</v>
      </c>
      <c r="D107" s="124" t="s">
        <v>68</v>
      </c>
      <c r="E107" s="124" t="s">
        <v>55</v>
      </c>
      <c r="F107" s="23">
        <v>111</v>
      </c>
      <c r="G107" s="51" t="s">
        <v>19</v>
      </c>
      <c r="H107" s="77">
        <v>2000000</v>
      </c>
      <c r="I107" s="77">
        <v>2000000</v>
      </c>
      <c r="J107" s="77">
        <v>2000000</v>
      </c>
      <c r="K107" s="77">
        <v>2000000</v>
      </c>
      <c r="L107" s="77">
        <v>2000000</v>
      </c>
      <c r="M107" s="77">
        <v>2000000</v>
      </c>
      <c r="N107" s="77">
        <v>2000000</v>
      </c>
      <c r="O107" s="77">
        <v>2000000</v>
      </c>
      <c r="P107" s="77">
        <v>2000000</v>
      </c>
      <c r="Q107" s="77">
        <v>2000000</v>
      </c>
      <c r="R107" s="77">
        <v>2000000</v>
      </c>
      <c r="S107" s="77">
        <v>2000000</v>
      </c>
      <c r="T107" s="65">
        <f t="shared" si="7"/>
        <v>24000000</v>
      </c>
      <c r="U107" s="65">
        <f t="shared" si="6"/>
        <v>2000000</v>
      </c>
      <c r="V107" s="146">
        <f>SUM(T107:U109)</f>
        <v>28600000</v>
      </c>
      <c r="X107" s="35"/>
    </row>
    <row r="108" spans="1:24" s="5" customFormat="1" ht="21.95" customHeight="1" x14ac:dyDescent="0.2">
      <c r="A108" s="148"/>
      <c r="B108" s="148"/>
      <c r="C108" s="157"/>
      <c r="D108" s="125"/>
      <c r="E108" s="125"/>
      <c r="F108" s="21">
        <v>113</v>
      </c>
      <c r="G108" s="28" t="s">
        <v>77</v>
      </c>
      <c r="H108" s="77">
        <v>200000</v>
      </c>
      <c r="I108" s="77">
        <v>200000</v>
      </c>
      <c r="J108" s="77">
        <v>200000</v>
      </c>
      <c r="K108" s="77">
        <v>200000</v>
      </c>
      <c r="L108" s="77">
        <v>200000</v>
      </c>
      <c r="M108" s="77">
        <v>200000</v>
      </c>
      <c r="N108" s="77">
        <v>200000</v>
      </c>
      <c r="O108" s="77">
        <v>200000</v>
      </c>
      <c r="P108" s="77">
        <v>200000</v>
      </c>
      <c r="Q108" s="77">
        <v>200000</v>
      </c>
      <c r="R108" s="77">
        <v>200000</v>
      </c>
      <c r="S108" s="77">
        <v>200000</v>
      </c>
      <c r="T108" s="65">
        <f t="shared" ref="T108:T186" si="8">SUM(H108:S108)</f>
        <v>2400000</v>
      </c>
      <c r="U108" s="58">
        <f t="shared" si="6"/>
        <v>200000</v>
      </c>
      <c r="V108" s="144"/>
      <c r="X108" s="35"/>
    </row>
    <row r="109" spans="1:24" s="5" customFormat="1" ht="21.95" customHeight="1" thickBot="1" x14ac:dyDescent="0.25">
      <c r="A109" s="148"/>
      <c r="B109" s="148"/>
      <c r="C109" s="157"/>
      <c r="D109" s="125"/>
      <c r="E109" s="126"/>
      <c r="F109" s="21">
        <v>133</v>
      </c>
      <c r="G109" s="55" t="s">
        <v>22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76"/>
      <c r="T109" s="63">
        <f t="shared" si="8"/>
        <v>0</v>
      </c>
      <c r="U109" s="63">
        <f t="shared" si="6"/>
        <v>0</v>
      </c>
      <c r="V109" s="145"/>
      <c r="X109" s="35"/>
    </row>
    <row r="110" spans="1:24" s="5" customFormat="1" ht="21.95" customHeight="1" x14ac:dyDescent="0.2">
      <c r="A110" s="147">
        <v>24</v>
      </c>
      <c r="B110" s="147">
        <v>12000</v>
      </c>
      <c r="C110" s="156">
        <v>4020173</v>
      </c>
      <c r="D110" s="124" t="s">
        <v>69</v>
      </c>
      <c r="E110" s="124" t="s">
        <v>55</v>
      </c>
      <c r="F110" s="23">
        <v>112</v>
      </c>
      <c r="G110" s="28" t="s">
        <v>67</v>
      </c>
      <c r="H110" s="57">
        <v>2000000</v>
      </c>
      <c r="I110" s="57">
        <v>2000000</v>
      </c>
      <c r="J110" s="57">
        <v>2000000</v>
      </c>
      <c r="K110" s="57">
        <v>2000000</v>
      </c>
      <c r="L110" s="57">
        <v>2000000</v>
      </c>
      <c r="M110" s="57">
        <v>2000000</v>
      </c>
      <c r="N110" s="57">
        <v>2000000</v>
      </c>
      <c r="O110" s="57">
        <v>2000000</v>
      </c>
      <c r="P110" s="57">
        <v>2000000</v>
      </c>
      <c r="Q110" s="57">
        <v>2000000</v>
      </c>
      <c r="R110" s="57">
        <v>2000000</v>
      </c>
      <c r="S110" s="57">
        <v>2000000</v>
      </c>
      <c r="T110" s="65">
        <f t="shared" si="8"/>
        <v>24000000</v>
      </c>
      <c r="U110" s="65">
        <f t="shared" si="6"/>
        <v>2000000</v>
      </c>
      <c r="V110" s="146">
        <f>SUM(T110:U115)</f>
        <v>28600000</v>
      </c>
      <c r="X110" s="35"/>
    </row>
    <row r="111" spans="1:24" s="5" customFormat="1" ht="21.95" customHeight="1" x14ac:dyDescent="0.2">
      <c r="A111" s="148"/>
      <c r="B111" s="148"/>
      <c r="C111" s="157"/>
      <c r="D111" s="125"/>
      <c r="E111" s="125"/>
      <c r="F111" s="21">
        <v>113</v>
      </c>
      <c r="G111" s="28" t="s">
        <v>77</v>
      </c>
      <c r="H111" s="90">
        <v>200000</v>
      </c>
      <c r="I111" s="77">
        <v>200000</v>
      </c>
      <c r="J111" s="77">
        <v>200000</v>
      </c>
      <c r="K111" s="77">
        <v>200000</v>
      </c>
      <c r="L111" s="77">
        <v>200000</v>
      </c>
      <c r="M111" s="77">
        <v>200000</v>
      </c>
      <c r="N111" s="77">
        <v>200000</v>
      </c>
      <c r="O111" s="77">
        <v>200000</v>
      </c>
      <c r="P111" s="77">
        <v>200000</v>
      </c>
      <c r="Q111" s="77">
        <v>200000</v>
      </c>
      <c r="R111" s="77">
        <v>200000</v>
      </c>
      <c r="S111" s="77">
        <v>200000</v>
      </c>
      <c r="T111" s="65">
        <f>SUM(H111:S111)</f>
        <v>2400000</v>
      </c>
      <c r="U111" s="65">
        <f>T111/12</f>
        <v>200000</v>
      </c>
      <c r="V111" s="144"/>
      <c r="X111" s="35"/>
    </row>
    <row r="112" spans="1:24" s="5" customFormat="1" ht="21.95" customHeight="1" x14ac:dyDescent="0.2">
      <c r="A112" s="148"/>
      <c r="B112" s="148"/>
      <c r="C112" s="157"/>
      <c r="D112" s="125"/>
      <c r="E112" s="125"/>
      <c r="F112" s="21">
        <v>123</v>
      </c>
      <c r="G112" s="28" t="s">
        <v>24</v>
      </c>
      <c r="H112" s="90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5">
        <f t="shared" si="8"/>
        <v>0</v>
      </c>
      <c r="U112" s="65">
        <f t="shared" si="6"/>
        <v>0</v>
      </c>
      <c r="V112" s="144"/>
      <c r="X112" s="35"/>
    </row>
    <row r="113" spans="1:29" s="5" customFormat="1" ht="21.95" customHeight="1" x14ac:dyDescent="0.2">
      <c r="A113" s="148"/>
      <c r="B113" s="148"/>
      <c r="C113" s="157"/>
      <c r="D113" s="125"/>
      <c r="E113" s="125"/>
      <c r="F113" s="21">
        <v>131</v>
      </c>
      <c r="G113" s="28" t="s">
        <v>26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65">
        <f t="shared" si="8"/>
        <v>0</v>
      </c>
      <c r="U113" s="58"/>
      <c r="V113" s="144"/>
      <c r="X113" s="35"/>
    </row>
    <row r="114" spans="1:29" s="5" customFormat="1" ht="21.95" customHeight="1" x14ac:dyDescent="0.2">
      <c r="A114" s="148"/>
      <c r="B114" s="148"/>
      <c r="C114" s="157"/>
      <c r="D114" s="125"/>
      <c r="E114" s="125"/>
      <c r="F114" s="21">
        <v>131</v>
      </c>
      <c r="G114" s="49" t="s">
        <v>32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57"/>
      <c r="R114" s="57"/>
      <c r="S114" s="57"/>
      <c r="T114" s="65">
        <f t="shared" si="8"/>
        <v>0</v>
      </c>
      <c r="U114" s="98"/>
      <c r="V114" s="144"/>
      <c r="X114" s="35"/>
    </row>
    <row r="115" spans="1:29" s="5" customFormat="1" ht="21.95" customHeight="1" thickBot="1" x14ac:dyDescent="0.25">
      <c r="A115" s="148"/>
      <c r="B115" s="148"/>
      <c r="C115" s="157"/>
      <c r="D115" s="125"/>
      <c r="E115" s="126"/>
      <c r="F115" s="21">
        <v>133</v>
      </c>
      <c r="G115" s="55" t="s">
        <v>22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73"/>
      <c r="R115" s="73"/>
      <c r="S115" s="79"/>
      <c r="T115" s="63">
        <f t="shared" si="8"/>
        <v>0</v>
      </c>
      <c r="U115" s="63">
        <f t="shared" si="6"/>
        <v>0</v>
      </c>
      <c r="V115" s="145"/>
      <c r="X115" s="35"/>
    </row>
    <row r="116" spans="1:29" s="5" customFormat="1" ht="21.95" customHeight="1" x14ac:dyDescent="0.2">
      <c r="A116" s="147">
        <v>25</v>
      </c>
      <c r="B116" s="147">
        <f>'[1]SUELDO OCTUBRE'!$B$31</f>
        <v>13000</v>
      </c>
      <c r="C116" s="156">
        <v>941689</v>
      </c>
      <c r="D116" s="124" t="s">
        <v>70</v>
      </c>
      <c r="E116" s="124" t="s">
        <v>55</v>
      </c>
      <c r="F116" s="23">
        <v>112</v>
      </c>
      <c r="G116" s="28" t="s">
        <v>67</v>
      </c>
      <c r="H116" s="57">
        <v>2000000</v>
      </c>
      <c r="I116" s="57">
        <v>2000000</v>
      </c>
      <c r="J116" s="57">
        <v>2000000</v>
      </c>
      <c r="K116" s="57">
        <v>2000000</v>
      </c>
      <c r="L116" s="57">
        <v>2000000</v>
      </c>
      <c r="M116" s="57">
        <v>2000000</v>
      </c>
      <c r="N116" s="57">
        <v>2000000</v>
      </c>
      <c r="O116" s="57">
        <v>2000000</v>
      </c>
      <c r="P116" s="57">
        <v>2000000</v>
      </c>
      <c r="Q116" s="57">
        <v>2000000</v>
      </c>
      <c r="R116" s="57">
        <v>2000000</v>
      </c>
      <c r="S116" s="57">
        <v>2000000</v>
      </c>
      <c r="T116" s="65">
        <f t="shared" si="8"/>
        <v>24000000</v>
      </c>
      <c r="U116" s="65">
        <f t="shared" si="6"/>
        <v>2000000</v>
      </c>
      <c r="V116" s="146">
        <f>SUM(T116:U119)</f>
        <v>28600000</v>
      </c>
      <c r="X116" s="35"/>
      <c r="Z116" s="35"/>
    </row>
    <row r="117" spans="1:29" s="5" customFormat="1" ht="21.95" customHeight="1" x14ac:dyDescent="0.2">
      <c r="A117" s="148"/>
      <c r="B117" s="148"/>
      <c r="C117" s="157"/>
      <c r="D117" s="125"/>
      <c r="E117" s="125"/>
      <c r="F117" s="17">
        <v>113</v>
      </c>
      <c r="G117" s="49" t="s">
        <v>77</v>
      </c>
      <c r="H117" s="77">
        <v>200000</v>
      </c>
      <c r="I117" s="77">
        <v>200000</v>
      </c>
      <c r="J117" s="77">
        <v>200000</v>
      </c>
      <c r="K117" s="77">
        <v>200000</v>
      </c>
      <c r="L117" s="77">
        <v>200000</v>
      </c>
      <c r="M117" s="77">
        <v>200000</v>
      </c>
      <c r="N117" s="77">
        <v>200000</v>
      </c>
      <c r="O117" s="77">
        <v>200000</v>
      </c>
      <c r="P117" s="77">
        <v>200000</v>
      </c>
      <c r="Q117" s="77">
        <v>200000</v>
      </c>
      <c r="R117" s="77">
        <v>200000</v>
      </c>
      <c r="S117" s="77">
        <v>200000</v>
      </c>
      <c r="T117" s="65">
        <f t="shared" si="8"/>
        <v>2400000</v>
      </c>
      <c r="U117" s="58">
        <f t="shared" si="6"/>
        <v>200000</v>
      </c>
      <c r="V117" s="144"/>
      <c r="X117" s="35"/>
      <c r="Z117" s="35"/>
    </row>
    <row r="118" spans="1:29" s="5" customFormat="1" ht="21.95" customHeight="1" x14ac:dyDescent="0.2">
      <c r="A118" s="148"/>
      <c r="B118" s="148"/>
      <c r="C118" s="157"/>
      <c r="D118" s="125"/>
      <c r="E118" s="125"/>
      <c r="F118" s="17">
        <v>133</v>
      </c>
      <c r="G118" s="49" t="s">
        <v>22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8"/>
      <c r="R118" s="58"/>
      <c r="S118" s="58"/>
      <c r="T118" s="58">
        <f t="shared" si="8"/>
        <v>0</v>
      </c>
      <c r="U118" s="58">
        <f t="shared" si="6"/>
        <v>0</v>
      </c>
      <c r="V118" s="144"/>
      <c r="X118" s="35"/>
      <c r="Z118" s="35"/>
    </row>
    <row r="119" spans="1:29" s="5" customFormat="1" ht="21.95" customHeight="1" thickBot="1" x14ac:dyDescent="0.25">
      <c r="A119" s="149"/>
      <c r="B119" s="149"/>
      <c r="C119" s="158"/>
      <c r="D119" s="126"/>
      <c r="E119" s="126"/>
      <c r="F119" s="20">
        <v>232</v>
      </c>
      <c r="G119" s="28" t="s">
        <v>21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4"/>
      <c r="R119" s="74"/>
      <c r="S119" s="74"/>
      <c r="T119" s="74">
        <f t="shared" si="8"/>
        <v>0</v>
      </c>
      <c r="U119" s="74">
        <f t="shared" si="6"/>
        <v>0</v>
      </c>
      <c r="V119" s="145"/>
      <c r="X119" s="35"/>
    </row>
    <row r="120" spans="1:29" s="5" customFormat="1" ht="21.95" customHeight="1" x14ac:dyDescent="0.2">
      <c r="A120" s="147">
        <v>26</v>
      </c>
      <c r="B120" s="156">
        <v>14000</v>
      </c>
      <c r="C120" s="156">
        <v>2324141</v>
      </c>
      <c r="D120" s="124" t="s">
        <v>71</v>
      </c>
      <c r="E120" s="124" t="s">
        <v>55</v>
      </c>
      <c r="F120" s="23">
        <v>112</v>
      </c>
      <c r="G120" s="51" t="s">
        <v>67</v>
      </c>
      <c r="H120" s="57">
        <v>2000000</v>
      </c>
      <c r="I120" s="57">
        <v>2000000</v>
      </c>
      <c r="J120" s="57">
        <v>2000000</v>
      </c>
      <c r="K120" s="57">
        <v>2000000</v>
      </c>
      <c r="L120" s="57">
        <v>2000000</v>
      </c>
      <c r="M120" s="57">
        <v>2000000</v>
      </c>
      <c r="N120" s="57">
        <v>2000000</v>
      </c>
      <c r="O120" s="57">
        <v>2000000</v>
      </c>
      <c r="P120" s="57">
        <v>2000000</v>
      </c>
      <c r="Q120" s="57">
        <v>2000000</v>
      </c>
      <c r="R120" s="57">
        <v>2000000</v>
      </c>
      <c r="S120" s="65">
        <v>2000000</v>
      </c>
      <c r="T120" s="65">
        <f t="shared" si="8"/>
        <v>24000000</v>
      </c>
      <c r="U120" s="65">
        <f t="shared" si="6"/>
        <v>2000000</v>
      </c>
      <c r="V120" s="146">
        <f>SUM(T120:U121)</f>
        <v>28600000</v>
      </c>
      <c r="X120" s="35"/>
    </row>
    <row r="121" spans="1:29" s="5" customFormat="1" ht="21.95" customHeight="1" thickBot="1" x14ac:dyDescent="0.25">
      <c r="A121" s="148"/>
      <c r="B121" s="157"/>
      <c r="C121" s="157"/>
      <c r="D121" s="125"/>
      <c r="E121" s="126"/>
      <c r="F121" s="21">
        <v>113</v>
      </c>
      <c r="G121" s="28" t="s">
        <v>77</v>
      </c>
      <c r="H121" s="96">
        <v>200000</v>
      </c>
      <c r="I121" s="96">
        <v>200000</v>
      </c>
      <c r="J121" s="96">
        <v>200000</v>
      </c>
      <c r="K121" s="96">
        <v>200000</v>
      </c>
      <c r="L121" s="96">
        <v>200000</v>
      </c>
      <c r="M121" s="96">
        <v>200000</v>
      </c>
      <c r="N121" s="96">
        <v>200000</v>
      </c>
      <c r="O121" s="96">
        <v>200000</v>
      </c>
      <c r="P121" s="59">
        <v>200000</v>
      </c>
      <c r="Q121" s="63">
        <v>200000</v>
      </c>
      <c r="R121" s="63">
        <v>200000</v>
      </c>
      <c r="S121" s="96">
        <v>200000</v>
      </c>
      <c r="T121" s="63">
        <f t="shared" si="8"/>
        <v>2400000</v>
      </c>
      <c r="U121" s="63">
        <f t="shared" si="6"/>
        <v>200000</v>
      </c>
      <c r="V121" s="145"/>
      <c r="X121" s="35"/>
    </row>
    <row r="122" spans="1:29" s="5" customFormat="1" ht="21.95" customHeight="1" x14ac:dyDescent="0.2">
      <c r="A122" s="147">
        <v>27</v>
      </c>
      <c r="B122" s="156">
        <f>'[1]SUELDO OCTUBRE'!$B$42</f>
        <v>14000</v>
      </c>
      <c r="C122" s="156">
        <v>2910513</v>
      </c>
      <c r="D122" s="124" t="s">
        <v>72</v>
      </c>
      <c r="E122" s="124" t="s">
        <v>55</v>
      </c>
      <c r="F122" s="23">
        <v>112</v>
      </c>
      <c r="G122" s="51" t="s">
        <v>67</v>
      </c>
      <c r="H122" s="57">
        <v>2000000</v>
      </c>
      <c r="I122" s="57">
        <v>2000000</v>
      </c>
      <c r="J122" s="57">
        <v>2000000</v>
      </c>
      <c r="K122" s="57">
        <v>2000000</v>
      </c>
      <c r="L122" s="57">
        <v>2000000</v>
      </c>
      <c r="M122" s="57">
        <v>2000000</v>
      </c>
      <c r="N122" s="57">
        <v>2000000</v>
      </c>
      <c r="O122" s="57">
        <v>2000000</v>
      </c>
      <c r="P122" s="57">
        <v>2000000</v>
      </c>
      <c r="Q122" s="57">
        <v>2000000</v>
      </c>
      <c r="R122" s="57">
        <v>2000000</v>
      </c>
      <c r="S122" s="57">
        <v>2000000</v>
      </c>
      <c r="T122" s="65">
        <f t="shared" si="8"/>
        <v>24000000</v>
      </c>
      <c r="U122" s="65">
        <f t="shared" si="6"/>
        <v>2000000</v>
      </c>
      <c r="V122" s="146">
        <f>SUM(T122:U126)</f>
        <v>28600000</v>
      </c>
      <c r="X122" s="35"/>
    </row>
    <row r="123" spans="1:29" s="5" customFormat="1" ht="21.95" customHeight="1" x14ac:dyDescent="0.2">
      <c r="A123" s="148"/>
      <c r="B123" s="157"/>
      <c r="C123" s="157"/>
      <c r="D123" s="125"/>
      <c r="E123" s="125"/>
      <c r="F123" s="21">
        <v>113</v>
      </c>
      <c r="G123" s="28" t="s">
        <v>77</v>
      </c>
      <c r="H123" s="77">
        <v>200000</v>
      </c>
      <c r="I123" s="77">
        <v>200000</v>
      </c>
      <c r="J123" s="77">
        <v>200000</v>
      </c>
      <c r="K123" s="77">
        <v>200000</v>
      </c>
      <c r="L123" s="77">
        <v>200000</v>
      </c>
      <c r="M123" s="77">
        <v>200000</v>
      </c>
      <c r="N123" s="77">
        <v>200000</v>
      </c>
      <c r="O123" s="77">
        <v>200000</v>
      </c>
      <c r="P123" s="77">
        <v>200000</v>
      </c>
      <c r="Q123" s="65">
        <v>200000</v>
      </c>
      <c r="R123" s="65">
        <v>200000</v>
      </c>
      <c r="S123" s="65">
        <v>200000</v>
      </c>
      <c r="T123" s="65">
        <f t="shared" si="8"/>
        <v>2400000</v>
      </c>
      <c r="U123" s="58">
        <f t="shared" si="6"/>
        <v>200000</v>
      </c>
      <c r="V123" s="144"/>
      <c r="X123" s="35"/>
    </row>
    <row r="124" spans="1:29" s="5" customFormat="1" ht="21.95" customHeight="1" x14ac:dyDescent="0.2">
      <c r="A124" s="148"/>
      <c r="B124" s="157"/>
      <c r="C124" s="157"/>
      <c r="D124" s="125"/>
      <c r="E124" s="125"/>
      <c r="F124" s="21">
        <v>131</v>
      </c>
      <c r="G124" s="28" t="s">
        <v>26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65"/>
      <c r="R124" s="65"/>
      <c r="S124" s="65"/>
      <c r="T124" s="65">
        <f t="shared" si="8"/>
        <v>0</v>
      </c>
      <c r="U124" s="58"/>
      <c r="V124" s="144"/>
      <c r="X124" s="35"/>
    </row>
    <row r="125" spans="1:29" s="5" customFormat="1" ht="21.75" customHeight="1" x14ac:dyDescent="0.2">
      <c r="A125" s="148"/>
      <c r="B125" s="157"/>
      <c r="C125" s="157"/>
      <c r="D125" s="125"/>
      <c r="E125" s="125"/>
      <c r="F125" s="21">
        <v>133</v>
      </c>
      <c r="G125" s="28" t="s">
        <v>22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65">
        <f t="shared" si="8"/>
        <v>0</v>
      </c>
      <c r="U125" s="58">
        <f t="shared" si="6"/>
        <v>0</v>
      </c>
      <c r="V125" s="144"/>
      <c r="X125" s="35"/>
    </row>
    <row r="126" spans="1:29" s="5" customFormat="1" ht="21.95" customHeight="1" thickBot="1" x14ac:dyDescent="0.25">
      <c r="A126" s="149"/>
      <c r="B126" s="158"/>
      <c r="C126" s="158"/>
      <c r="D126" s="126"/>
      <c r="E126" s="126"/>
      <c r="F126" s="20">
        <v>232</v>
      </c>
      <c r="G126" s="55" t="s">
        <v>21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63">
        <f t="shared" si="8"/>
        <v>0</v>
      </c>
      <c r="U126" s="63">
        <f t="shared" si="6"/>
        <v>0</v>
      </c>
      <c r="V126" s="145"/>
      <c r="X126" s="35"/>
      <c r="AA126" s="177"/>
      <c r="AB126" s="178"/>
      <c r="AC126" s="178"/>
    </row>
    <row r="127" spans="1:29" s="5" customFormat="1" ht="21.95" customHeight="1" x14ac:dyDescent="0.2">
      <c r="A127" s="159">
        <v>28</v>
      </c>
      <c r="B127" s="159">
        <f>'[1]SUELDO OCTUBRE'!$B$39</f>
        <v>14000</v>
      </c>
      <c r="C127" s="161">
        <v>1074450</v>
      </c>
      <c r="D127" s="128" t="s">
        <v>79</v>
      </c>
      <c r="E127" s="128" t="s">
        <v>42</v>
      </c>
      <c r="F127" s="113">
        <v>111</v>
      </c>
      <c r="G127" s="114" t="s">
        <v>19</v>
      </c>
      <c r="H127" s="92">
        <v>2000000</v>
      </c>
      <c r="I127" s="92">
        <v>2000000</v>
      </c>
      <c r="J127" s="92">
        <v>2000000</v>
      </c>
      <c r="K127" s="92">
        <v>2000000</v>
      </c>
      <c r="L127" s="92">
        <v>2000000</v>
      </c>
      <c r="M127" s="92">
        <v>2000000</v>
      </c>
      <c r="N127" s="92">
        <v>2000000</v>
      </c>
      <c r="O127" s="92">
        <v>2000000</v>
      </c>
      <c r="P127" s="92">
        <v>2000000</v>
      </c>
      <c r="Q127" s="92">
        <v>2000000</v>
      </c>
      <c r="R127" s="92">
        <v>2000000</v>
      </c>
      <c r="S127" s="92">
        <v>2000000</v>
      </c>
      <c r="T127" s="115">
        <f t="shared" si="8"/>
        <v>24000000</v>
      </c>
      <c r="U127" s="115">
        <f t="shared" si="6"/>
        <v>2000000</v>
      </c>
      <c r="V127" s="150">
        <f>SUM(T127:U131)</f>
        <v>26000000</v>
      </c>
      <c r="X127" s="35"/>
    </row>
    <row r="128" spans="1:29" s="5" customFormat="1" ht="21.95" customHeight="1" x14ac:dyDescent="0.2">
      <c r="A128" s="160"/>
      <c r="B128" s="160"/>
      <c r="C128" s="162"/>
      <c r="D128" s="129"/>
      <c r="E128" s="129"/>
      <c r="F128" s="116">
        <v>113</v>
      </c>
      <c r="G128" s="117" t="s">
        <v>20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115">
        <f t="shared" si="8"/>
        <v>0</v>
      </c>
      <c r="U128" s="118">
        <f t="shared" si="6"/>
        <v>0</v>
      </c>
      <c r="V128" s="151"/>
      <c r="X128" s="35"/>
    </row>
    <row r="129" spans="1:24" s="5" customFormat="1" ht="21.95" customHeight="1" x14ac:dyDescent="0.2">
      <c r="A129" s="160"/>
      <c r="B129" s="160"/>
      <c r="C129" s="162"/>
      <c r="D129" s="129"/>
      <c r="E129" s="129"/>
      <c r="F129" s="116">
        <v>131</v>
      </c>
      <c r="G129" s="117" t="s">
        <v>26</v>
      </c>
      <c r="H129" s="91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>
        <f t="shared" si="8"/>
        <v>0</v>
      </c>
      <c r="U129" s="118"/>
      <c r="V129" s="151"/>
      <c r="X129" s="35"/>
    </row>
    <row r="130" spans="1:24" s="5" customFormat="1" ht="21.95" customHeight="1" x14ac:dyDescent="0.2">
      <c r="A130" s="160"/>
      <c r="B130" s="160"/>
      <c r="C130" s="162"/>
      <c r="D130" s="129"/>
      <c r="E130" s="129"/>
      <c r="F130" s="116">
        <v>133</v>
      </c>
      <c r="G130" s="117" t="s">
        <v>22</v>
      </c>
      <c r="H130" s="119"/>
      <c r="I130" s="119"/>
      <c r="J130" s="119"/>
      <c r="K130" s="119"/>
      <c r="L130" s="119"/>
      <c r="M130" s="119"/>
      <c r="N130" s="119"/>
      <c r="O130" s="119"/>
      <c r="P130" s="92"/>
      <c r="Q130" s="92"/>
      <c r="R130" s="92"/>
      <c r="S130" s="120"/>
      <c r="T130" s="115">
        <f t="shared" si="8"/>
        <v>0</v>
      </c>
      <c r="U130" s="118">
        <f t="shared" si="6"/>
        <v>0</v>
      </c>
      <c r="V130" s="151"/>
      <c r="X130" s="35"/>
    </row>
    <row r="131" spans="1:24" s="5" customFormat="1" ht="21.95" customHeight="1" thickBot="1" x14ac:dyDescent="0.25">
      <c r="A131" s="160"/>
      <c r="B131" s="160"/>
      <c r="C131" s="162"/>
      <c r="D131" s="129"/>
      <c r="E131" s="130"/>
      <c r="F131" s="116">
        <v>232</v>
      </c>
      <c r="G131" s="117" t="s">
        <v>21</v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2">
        <f t="shared" si="8"/>
        <v>0</v>
      </c>
      <c r="U131" s="123">
        <f t="shared" si="6"/>
        <v>0</v>
      </c>
      <c r="V131" s="152"/>
      <c r="X131" s="35"/>
    </row>
    <row r="132" spans="1:24" s="5" customFormat="1" ht="21.95" customHeight="1" x14ac:dyDescent="0.2">
      <c r="A132" s="147">
        <v>29</v>
      </c>
      <c r="B132" s="147">
        <v>14000</v>
      </c>
      <c r="C132" s="171">
        <v>5551129</v>
      </c>
      <c r="D132" s="124" t="s">
        <v>73</v>
      </c>
      <c r="E132" s="124" t="s">
        <v>42</v>
      </c>
      <c r="F132" s="23">
        <v>144</v>
      </c>
      <c r="G132" s="51" t="s">
        <v>34</v>
      </c>
      <c r="H132" s="57">
        <v>4400000</v>
      </c>
      <c r="I132" s="57">
        <v>4400000</v>
      </c>
      <c r="J132" s="57">
        <v>4400000</v>
      </c>
      <c r="K132" s="57">
        <v>4400000</v>
      </c>
      <c r="L132" s="57">
        <v>4400000</v>
      </c>
      <c r="M132" s="57">
        <v>4400000</v>
      </c>
      <c r="N132" s="57">
        <v>4400000</v>
      </c>
      <c r="O132" s="57">
        <v>4400000</v>
      </c>
      <c r="P132" s="57">
        <v>4400000</v>
      </c>
      <c r="Q132" s="57">
        <v>4400000</v>
      </c>
      <c r="R132" s="57">
        <v>4400000</v>
      </c>
      <c r="S132" s="57">
        <v>4400000</v>
      </c>
      <c r="T132" s="65">
        <f t="shared" si="8"/>
        <v>52800000</v>
      </c>
      <c r="U132" s="65">
        <f t="shared" si="6"/>
        <v>4400000</v>
      </c>
      <c r="V132" s="146">
        <f>SUM(T132:U135)</f>
        <v>57200000</v>
      </c>
      <c r="X132" s="35"/>
    </row>
    <row r="133" spans="1:24" s="5" customFormat="1" ht="21.95" customHeight="1" x14ac:dyDescent="0.2">
      <c r="A133" s="148"/>
      <c r="B133" s="148"/>
      <c r="C133" s="172"/>
      <c r="D133" s="125"/>
      <c r="E133" s="125"/>
      <c r="F133" s="21">
        <v>133</v>
      </c>
      <c r="G133" s="28" t="s">
        <v>22</v>
      </c>
      <c r="H133" s="84"/>
      <c r="I133" s="57"/>
      <c r="J133" s="57"/>
      <c r="K133" s="57"/>
      <c r="L133" s="57"/>
      <c r="M133" s="57"/>
      <c r="N133" s="57"/>
      <c r="O133" s="57"/>
      <c r="P133" s="57"/>
      <c r="Q133" s="57"/>
      <c r="R133" s="72"/>
      <c r="S133" s="72"/>
      <c r="T133" s="65">
        <f t="shared" si="8"/>
        <v>0</v>
      </c>
      <c r="U133" s="58">
        <f t="shared" si="6"/>
        <v>0</v>
      </c>
      <c r="V133" s="144"/>
      <c r="X133" s="35"/>
    </row>
    <row r="134" spans="1:24" s="5" customFormat="1" ht="21.95" customHeight="1" x14ac:dyDescent="0.2">
      <c r="A134" s="148"/>
      <c r="B134" s="148"/>
      <c r="C134" s="172"/>
      <c r="D134" s="125"/>
      <c r="E134" s="125"/>
      <c r="F134" s="21">
        <v>135</v>
      </c>
      <c r="G134" s="28" t="s">
        <v>39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5">
        <f>SUM(H134:S134)</f>
        <v>0</v>
      </c>
      <c r="U134" s="58"/>
      <c r="V134" s="144"/>
      <c r="X134" s="35"/>
    </row>
    <row r="135" spans="1:24" s="5" customFormat="1" ht="21.95" customHeight="1" thickBot="1" x14ac:dyDescent="0.25">
      <c r="A135" s="148"/>
      <c r="B135" s="148"/>
      <c r="C135" s="172"/>
      <c r="D135" s="125"/>
      <c r="E135" s="126"/>
      <c r="F135" s="21">
        <v>232</v>
      </c>
      <c r="G135" s="28" t="s">
        <v>21</v>
      </c>
      <c r="H135" s="96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63">
        <f t="shared" si="8"/>
        <v>0</v>
      </c>
      <c r="U135" s="63">
        <f t="shared" si="6"/>
        <v>0</v>
      </c>
      <c r="V135" s="145"/>
      <c r="X135" s="35"/>
    </row>
    <row r="136" spans="1:24" s="5" customFormat="1" ht="21.95" customHeight="1" x14ac:dyDescent="0.2">
      <c r="A136" s="147">
        <v>30</v>
      </c>
      <c r="B136" s="156">
        <v>14000</v>
      </c>
      <c r="C136" s="156">
        <v>3962138</v>
      </c>
      <c r="D136" s="124" t="s">
        <v>80</v>
      </c>
      <c r="E136" s="124" t="s">
        <v>42</v>
      </c>
      <c r="F136" s="23">
        <v>144</v>
      </c>
      <c r="G136" s="51" t="s">
        <v>34</v>
      </c>
      <c r="H136" s="57">
        <v>1300000</v>
      </c>
      <c r="I136" s="57">
        <v>1300000</v>
      </c>
      <c r="J136" s="57">
        <v>1300000</v>
      </c>
      <c r="K136" s="57">
        <v>1300000</v>
      </c>
      <c r="L136" s="57">
        <v>1300000</v>
      </c>
      <c r="M136" s="57">
        <v>1300000</v>
      </c>
      <c r="N136" s="57">
        <v>1300000</v>
      </c>
      <c r="O136" s="57">
        <v>1300000</v>
      </c>
      <c r="P136" s="57">
        <v>1300000</v>
      </c>
      <c r="Q136" s="57">
        <v>1300000</v>
      </c>
      <c r="R136" s="57">
        <v>1300000</v>
      </c>
      <c r="S136" s="57">
        <v>1300000</v>
      </c>
      <c r="T136" s="65">
        <f t="shared" si="8"/>
        <v>15600000</v>
      </c>
      <c r="U136" s="65">
        <f t="shared" si="6"/>
        <v>1300000</v>
      </c>
      <c r="V136" s="146">
        <f>SUM(T136:U140)</f>
        <v>16900000</v>
      </c>
      <c r="X136" s="35"/>
    </row>
    <row r="137" spans="1:24" s="5" customFormat="1" ht="21.95" customHeight="1" x14ac:dyDescent="0.2">
      <c r="A137" s="148"/>
      <c r="B137" s="157"/>
      <c r="C137" s="157"/>
      <c r="D137" s="125"/>
      <c r="E137" s="125"/>
      <c r="F137" s="21">
        <v>123</v>
      </c>
      <c r="G137" s="28" t="s">
        <v>24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5">
        <f t="shared" si="8"/>
        <v>0</v>
      </c>
      <c r="U137" s="58">
        <f t="shared" si="6"/>
        <v>0</v>
      </c>
      <c r="V137" s="144"/>
      <c r="X137" s="35"/>
    </row>
    <row r="138" spans="1:24" s="5" customFormat="1" ht="21.95" customHeight="1" x14ac:dyDescent="0.2">
      <c r="A138" s="148"/>
      <c r="B138" s="157"/>
      <c r="C138" s="157"/>
      <c r="D138" s="125"/>
      <c r="E138" s="125"/>
      <c r="F138" s="21">
        <v>125</v>
      </c>
      <c r="G138" s="28" t="s">
        <v>33</v>
      </c>
      <c r="H138" s="90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5">
        <f t="shared" si="8"/>
        <v>0</v>
      </c>
      <c r="U138" s="58">
        <f t="shared" si="6"/>
        <v>0</v>
      </c>
      <c r="V138" s="144"/>
      <c r="X138" s="35"/>
    </row>
    <row r="139" spans="1:24" s="5" customFormat="1" ht="21.95" customHeight="1" x14ac:dyDescent="0.2">
      <c r="A139" s="148"/>
      <c r="B139" s="157"/>
      <c r="C139" s="157"/>
      <c r="D139" s="125"/>
      <c r="E139" s="125"/>
      <c r="F139" s="21">
        <v>131</v>
      </c>
      <c r="G139" s="28" t="s">
        <v>26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5">
        <f t="shared" si="8"/>
        <v>0</v>
      </c>
      <c r="U139" s="58"/>
      <c r="V139" s="144"/>
      <c r="X139" s="35"/>
    </row>
    <row r="140" spans="1:24" s="5" customFormat="1" ht="21.95" customHeight="1" thickBot="1" x14ac:dyDescent="0.25">
      <c r="A140" s="148"/>
      <c r="B140" s="158"/>
      <c r="C140" s="158"/>
      <c r="D140" s="125"/>
      <c r="E140" s="126"/>
      <c r="F140" s="21">
        <v>131</v>
      </c>
      <c r="G140" s="28" t="s">
        <v>27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76"/>
      <c r="T140" s="74">
        <f t="shared" si="8"/>
        <v>0</v>
      </c>
      <c r="U140" s="63"/>
      <c r="V140" s="145"/>
      <c r="X140" s="35"/>
    </row>
    <row r="141" spans="1:24" s="5" customFormat="1" ht="21.95" customHeight="1" x14ac:dyDescent="0.2">
      <c r="A141" s="147">
        <v>31</v>
      </c>
      <c r="B141" s="156">
        <v>14000</v>
      </c>
      <c r="C141" s="156">
        <v>2913622</v>
      </c>
      <c r="D141" s="124" t="s">
        <v>74</v>
      </c>
      <c r="E141" s="124" t="s">
        <v>42</v>
      </c>
      <c r="F141" s="23">
        <v>144</v>
      </c>
      <c r="G141" s="51" t="s">
        <v>34</v>
      </c>
      <c r="H141" s="57">
        <v>1800000</v>
      </c>
      <c r="I141" s="57">
        <v>1800000</v>
      </c>
      <c r="J141" s="57">
        <v>1800000</v>
      </c>
      <c r="K141" s="57">
        <v>1800000</v>
      </c>
      <c r="L141" s="57">
        <v>1800000</v>
      </c>
      <c r="M141" s="57">
        <v>1800000</v>
      </c>
      <c r="N141" s="57">
        <v>1800000</v>
      </c>
      <c r="O141" s="57">
        <v>1800000</v>
      </c>
      <c r="P141" s="57">
        <v>1800000</v>
      </c>
      <c r="Q141" s="57">
        <v>1800000</v>
      </c>
      <c r="R141" s="57">
        <v>1800000</v>
      </c>
      <c r="S141" s="57">
        <v>1800000</v>
      </c>
      <c r="T141" s="65">
        <f t="shared" si="8"/>
        <v>21600000</v>
      </c>
      <c r="U141" s="65">
        <f t="shared" si="6"/>
        <v>1800000</v>
      </c>
      <c r="V141" s="146">
        <f>SUM(T141:U142)</f>
        <v>23400000</v>
      </c>
      <c r="X141" s="35"/>
    </row>
    <row r="142" spans="1:24" s="5" customFormat="1" ht="21.95" customHeight="1" thickBot="1" x14ac:dyDescent="0.25">
      <c r="A142" s="148"/>
      <c r="B142" s="157"/>
      <c r="C142" s="157"/>
      <c r="D142" s="125"/>
      <c r="E142" s="126"/>
      <c r="F142" s="21">
        <v>133</v>
      </c>
      <c r="G142" s="52" t="s">
        <v>22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76"/>
      <c r="T142" s="63">
        <f t="shared" si="8"/>
        <v>0</v>
      </c>
      <c r="U142" s="63">
        <f t="shared" si="6"/>
        <v>0</v>
      </c>
      <c r="V142" s="145"/>
      <c r="X142" s="35"/>
    </row>
    <row r="143" spans="1:24" s="5" customFormat="1" ht="21.95" customHeight="1" x14ac:dyDescent="0.2">
      <c r="A143" s="147">
        <v>32</v>
      </c>
      <c r="B143" s="147">
        <v>15000</v>
      </c>
      <c r="C143" s="156">
        <v>3865769</v>
      </c>
      <c r="D143" s="124" t="s">
        <v>75</v>
      </c>
      <c r="E143" s="124" t="s">
        <v>42</v>
      </c>
      <c r="F143" s="23">
        <v>144</v>
      </c>
      <c r="G143" s="28" t="s">
        <v>34</v>
      </c>
      <c r="H143" s="72"/>
      <c r="I143" s="72">
        <v>3000000</v>
      </c>
      <c r="J143" s="72">
        <v>3000000</v>
      </c>
      <c r="K143" s="72">
        <v>3000000</v>
      </c>
      <c r="L143" s="72">
        <v>3000000</v>
      </c>
      <c r="M143" s="72">
        <v>3000000</v>
      </c>
      <c r="N143" s="72">
        <v>3000000</v>
      </c>
      <c r="O143" s="72">
        <v>3000000</v>
      </c>
      <c r="P143" s="72">
        <v>3000000</v>
      </c>
      <c r="Q143" s="72">
        <v>3000000</v>
      </c>
      <c r="R143" s="72">
        <v>3000000</v>
      </c>
      <c r="S143" s="57">
        <v>3000000</v>
      </c>
      <c r="T143" s="65">
        <f t="shared" si="8"/>
        <v>33000000</v>
      </c>
      <c r="U143" s="65">
        <f t="shared" si="6"/>
        <v>2750000</v>
      </c>
      <c r="V143" s="146">
        <f>SUM(T143:U147)</f>
        <v>35750000</v>
      </c>
      <c r="X143" s="35"/>
    </row>
    <row r="144" spans="1:24" s="5" customFormat="1" ht="21.95" customHeight="1" x14ac:dyDescent="0.2">
      <c r="A144" s="148"/>
      <c r="B144" s="148"/>
      <c r="C144" s="157"/>
      <c r="D144" s="125"/>
      <c r="E144" s="125"/>
      <c r="F144" s="21">
        <v>131</v>
      </c>
      <c r="G144" s="28" t="s">
        <v>26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5">
        <f t="shared" si="8"/>
        <v>0</v>
      </c>
      <c r="U144" s="58"/>
      <c r="V144" s="144"/>
      <c r="X144" s="35"/>
    </row>
    <row r="145" spans="1:24" s="5" customFormat="1" ht="21.95" customHeight="1" x14ac:dyDescent="0.2">
      <c r="A145" s="148"/>
      <c r="B145" s="148"/>
      <c r="C145" s="157"/>
      <c r="D145" s="125"/>
      <c r="E145" s="125"/>
      <c r="F145" s="21">
        <v>133</v>
      </c>
      <c r="G145" s="28" t="s">
        <v>22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72"/>
      <c r="R145" s="72"/>
      <c r="S145" s="82"/>
      <c r="T145" s="65">
        <f t="shared" si="8"/>
        <v>0</v>
      </c>
      <c r="U145" s="58">
        <f t="shared" si="6"/>
        <v>0</v>
      </c>
      <c r="V145" s="144"/>
      <c r="X145" s="35"/>
    </row>
    <row r="146" spans="1:24" s="5" customFormat="1" ht="21.95" customHeight="1" x14ac:dyDescent="0.2">
      <c r="A146" s="148"/>
      <c r="B146" s="148"/>
      <c r="C146" s="157"/>
      <c r="D146" s="125"/>
      <c r="E146" s="125"/>
      <c r="F146" s="21">
        <v>134</v>
      </c>
      <c r="G146" s="28" t="s">
        <v>40</v>
      </c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5">
        <f t="shared" si="8"/>
        <v>0</v>
      </c>
      <c r="U146" s="58"/>
      <c r="V146" s="144"/>
      <c r="X146" s="35"/>
    </row>
    <row r="147" spans="1:24" s="5" customFormat="1" ht="21.95" customHeight="1" thickBot="1" x14ac:dyDescent="0.25">
      <c r="A147" s="149"/>
      <c r="B147" s="149"/>
      <c r="C147" s="158"/>
      <c r="D147" s="126"/>
      <c r="E147" s="126"/>
      <c r="F147" s="20">
        <v>232</v>
      </c>
      <c r="G147" s="52" t="s">
        <v>21</v>
      </c>
      <c r="H147" s="76"/>
      <c r="I147" s="76"/>
      <c r="J147" s="76"/>
      <c r="K147" s="76"/>
      <c r="L147" s="76"/>
      <c r="M147" s="76"/>
      <c r="N147" s="76"/>
      <c r="O147" s="76"/>
      <c r="P147" s="59"/>
      <c r="Q147" s="59"/>
      <c r="R147" s="76"/>
      <c r="S147" s="59"/>
      <c r="T147" s="63">
        <f t="shared" si="8"/>
        <v>0</v>
      </c>
      <c r="U147" s="63">
        <f>T147/12</f>
        <v>0</v>
      </c>
      <c r="V147" s="145"/>
      <c r="X147" s="35"/>
    </row>
    <row r="148" spans="1:24" s="5" customFormat="1" ht="21.95" customHeight="1" x14ac:dyDescent="0.2">
      <c r="A148" s="147">
        <v>33</v>
      </c>
      <c r="B148" s="147">
        <v>15000</v>
      </c>
      <c r="C148" s="156">
        <v>1793603</v>
      </c>
      <c r="D148" s="124" t="s">
        <v>76</v>
      </c>
      <c r="E148" s="124" t="s">
        <v>41</v>
      </c>
      <c r="F148" s="23">
        <v>111</v>
      </c>
      <c r="G148" s="28" t="s">
        <v>19</v>
      </c>
      <c r="H148" s="72">
        <v>2200000</v>
      </c>
      <c r="I148" s="72">
        <v>2200000</v>
      </c>
      <c r="J148" s="72">
        <v>2200000</v>
      </c>
      <c r="K148" s="72">
        <v>2200000</v>
      </c>
      <c r="L148" s="72">
        <v>2200000</v>
      </c>
      <c r="M148" s="72">
        <v>2200000</v>
      </c>
      <c r="N148" s="72">
        <v>2200000</v>
      </c>
      <c r="O148" s="72">
        <v>2200000</v>
      </c>
      <c r="P148" s="72">
        <v>2200000</v>
      </c>
      <c r="Q148" s="72">
        <v>2200000</v>
      </c>
      <c r="R148" s="72">
        <v>2200000</v>
      </c>
      <c r="S148" s="57">
        <v>2200000</v>
      </c>
      <c r="T148" s="65">
        <f t="shared" si="8"/>
        <v>26400000</v>
      </c>
      <c r="U148" s="65">
        <f>T148/12</f>
        <v>2200000</v>
      </c>
      <c r="V148" s="146">
        <f>SUM(T148:U153)</f>
        <v>28600000</v>
      </c>
      <c r="X148" s="35"/>
    </row>
    <row r="149" spans="1:24" s="5" customFormat="1" ht="21.95" customHeight="1" x14ac:dyDescent="0.2">
      <c r="A149" s="148"/>
      <c r="B149" s="148"/>
      <c r="C149" s="157"/>
      <c r="D149" s="125"/>
      <c r="E149" s="125"/>
      <c r="F149" s="21">
        <v>144</v>
      </c>
      <c r="G149" s="28" t="s">
        <v>26</v>
      </c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5">
        <f t="shared" si="8"/>
        <v>0</v>
      </c>
      <c r="U149" s="58"/>
      <c r="V149" s="144"/>
      <c r="X149" s="35"/>
    </row>
    <row r="150" spans="1:24" s="5" customFormat="1" ht="21.95" customHeight="1" x14ac:dyDescent="0.2">
      <c r="A150" s="148"/>
      <c r="B150" s="148"/>
      <c r="C150" s="157"/>
      <c r="D150" s="125"/>
      <c r="E150" s="125"/>
      <c r="F150" s="21">
        <v>144</v>
      </c>
      <c r="G150" s="28" t="s">
        <v>22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72"/>
      <c r="R150" s="72"/>
      <c r="S150" s="82"/>
      <c r="T150" s="65">
        <f t="shared" si="8"/>
        <v>0</v>
      </c>
      <c r="U150" s="58">
        <f>T150/12</f>
        <v>0</v>
      </c>
      <c r="V150" s="144"/>
      <c r="X150" s="35"/>
    </row>
    <row r="151" spans="1:24" s="5" customFormat="1" ht="21.95" customHeight="1" x14ac:dyDescent="0.2">
      <c r="A151" s="148"/>
      <c r="B151" s="148"/>
      <c r="C151" s="157"/>
      <c r="D151" s="125"/>
      <c r="E151" s="125"/>
      <c r="F151" s="21">
        <v>144</v>
      </c>
      <c r="G151" s="28" t="s">
        <v>24</v>
      </c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5">
        <f t="shared" si="8"/>
        <v>0</v>
      </c>
      <c r="U151" s="58">
        <f>T151/12</f>
        <v>0</v>
      </c>
      <c r="V151" s="144"/>
      <c r="X151" s="35"/>
    </row>
    <row r="152" spans="1:24" s="5" customFormat="1" ht="21.95" customHeight="1" x14ac:dyDescent="0.2">
      <c r="A152" s="148"/>
      <c r="B152" s="148"/>
      <c r="C152" s="157"/>
      <c r="D152" s="125"/>
      <c r="E152" s="125"/>
      <c r="F152" s="21">
        <v>144</v>
      </c>
      <c r="G152" s="28" t="s">
        <v>33</v>
      </c>
      <c r="H152" s="90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5">
        <f t="shared" si="8"/>
        <v>0</v>
      </c>
      <c r="U152" s="58">
        <f>T152/12</f>
        <v>0</v>
      </c>
      <c r="V152" s="144"/>
      <c r="X152" s="35"/>
    </row>
    <row r="153" spans="1:24" s="5" customFormat="1" ht="21.95" customHeight="1" thickBot="1" x14ac:dyDescent="0.25">
      <c r="A153" s="149"/>
      <c r="B153" s="149"/>
      <c r="C153" s="158"/>
      <c r="D153" s="126"/>
      <c r="E153" s="126"/>
      <c r="F153" s="20">
        <v>232</v>
      </c>
      <c r="G153" s="52" t="s">
        <v>21</v>
      </c>
      <c r="H153" s="76"/>
      <c r="I153" s="76"/>
      <c r="J153" s="76"/>
      <c r="K153" s="76"/>
      <c r="L153" s="76"/>
      <c r="M153" s="76"/>
      <c r="N153" s="76"/>
      <c r="O153" s="76"/>
      <c r="P153" s="59"/>
      <c r="Q153" s="59"/>
      <c r="R153" s="76"/>
      <c r="S153" s="59"/>
      <c r="T153" s="63">
        <f t="shared" si="8"/>
        <v>0</v>
      </c>
      <c r="U153" s="63">
        <f>T153/12</f>
        <v>0</v>
      </c>
      <c r="V153" s="145"/>
      <c r="X153" s="35"/>
    </row>
    <row r="154" spans="1:24" s="5" customFormat="1" ht="21.95" customHeight="1" x14ac:dyDescent="0.2">
      <c r="A154" s="147">
        <v>34</v>
      </c>
      <c r="B154" s="147">
        <v>15000</v>
      </c>
      <c r="C154" s="156">
        <v>2473936</v>
      </c>
      <c r="D154" s="124" t="s">
        <v>78</v>
      </c>
      <c r="E154" s="124" t="s">
        <v>42</v>
      </c>
      <c r="F154" s="23">
        <v>144</v>
      </c>
      <c r="G154" s="28" t="s">
        <v>34</v>
      </c>
      <c r="H154" s="72">
        <v>1100000</v>
      </c>
      <c r="I154" s="72">
        <v>1100000</v>
      </c>
      <c r="J154" s="72">
        <v>1100000</v>
      </c>
      <c r="K154" s="72">
        <v>1100000</v>
      </c>
      <c r="L154" s="72">
        <v>1100000</v>
      </c>
      <c r="M154" s="72">
        <v>1100000</v>
      </c>
      <c r="N154" s="72">
        <v>1100000</v>
      </c>
      <c r="O154" s="72">
        <v>1100000</v>
      </c>
      <c r="P154" s="72">
        <v>1100000</v>
      </c>
      <c r="Q154" s="72">
        <v>1100000</v>
      </c>
      <c r="R154" s="72">
        <v>1100000</v>
      </c>
      <c r="S154" s="57">
        <v>1100000</v>
      </c>
      <c r="T154" s="65">
        <f t="shared" ref="T154:T159" si="9">SUM(H154:S154)</f>
        <v>13200000</v>
      </c>
      <c r="U154" s="65">
        <f>T154/12</f>
        <v>1100000</v>
      </c>
      <c r="V154" s="146">
        <f>SUM(T154:U159)</f>
        <v>14300000</v>
      </c>
      <c r="X154" s="35"/>
    </row>
    <row r="155" spans="1:24" s="5" customFormat="1" ht="21.95" customHeight="1" x14ac:dyDescent="0.2">
      <c r="A155" s="148"/>
      <c r="B155" s="148"/>
      <c r="C155" s="157"/>
      <c r="D155" s="125"/>
      <c r="E155" s="125"/>
      <c r="F155" s="21">
        <v>145</v>
      </c>
      <c r="G155" s="28" t="s">
        <v>26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5">
        <f t="shared" si="9"/>
        <v>0</v>
      </c>
      <c r="U155" s="58"/>
      <c r="V155" s="144"/>
      <c r="X155" s="35"/>
    </row>
    <row r="156" spans="1:24" s="5" customFormat="1" ht="21.95" customHeight="1" x14ac:dyDescent="0.2">
      <c r="A156" s="148"/>
      <c r="B156" s="148"/>
      <c r="C156" s="157"/>
      <c r="D156" s="125"/>
      <c r="E156" s="125"/>
      <c r="F156" s="21">
        <v>145</v>
      </c>
      <c r="G156" s="28" t="s">
        <v>22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72"/>
      <c r="R156" s="72"/>
      <c r="S156" s="82"/>
      <c r="T156" s="65">
        <f t="shared" si="9"/>
        <v>0</v>
      </c>
      <c r="U156" s="58">
        <f>T156/12</f>
        <v>0</v>
      </c>
      <c r="V156" s="144"/>
      <c r="X156" s="35"/>
    </row>
    <row r="157" spans="1:24" s="5" customFormat="1" ht="21.95" customHeight="1" x14ac:dyDescent="0.2">
      <c r="A157" s="148"/>
      <c r="B157" s="148"/>
      <c r="C157" s="157"/>
      <c r="D157" s="125"/>
      <c r="E157" s="125"/>
      <c r="F157" s="21">
        <v>145</v>
      </c>
      <c r="G157" s="28" t="s">
        <v>24</v>
      </c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5">
        <f t="shared" si="9"/>
        <v>0</v>
      </c>
      <c r="U157" s="58">
        <f>T157/12</f>
        <v>0</v>
      </c>
      <c r="V157" s="144"/>
      <c r="X157" s="35"/>
    </row>
    <row r="158" spans="1:24" s="5" customFormat="1" ht="21.95" customHeight="1" x14ac:dyDescent="0.2">
      <c r="A158" s="148"/>
      <c r="B158" s="148"/>
      <c r="C158" s="157"/>
      <c r="D158" s="125"/>
      <c r="E158" s="125"/>
      <c r="F158" s="21">
        <v>145</v>
      </c>
      <c r="G158" s="28" t="s">
        <v>33</v>
      </c>
      <c r="H158" s="90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5">
        <f t="shared" si="9"/>
        <v>0</v>
      </c>
      <c r="U158" s="58">
        <f>T158/12</f>
        <v>0</v>
      </c>
      <c r="V158" s="144"/>
      <c r="X158" s="35"/>
    </row>
    <row r="159" spans="1:24" s="5" customFormat="1" ht="21.95" customHeight="1" thickBot="1" x14ac:dyDescent="0.25">
      <c r="A159" s="149"/>
      <c r="B159" s="149"/>
      <c r="C159" s="158"/>
      <c r="D159" s="126"/>
      <c r="E159" s="126"/>
      <c r="F159" s="20">
        <v>232</v>
      </c>
      <c r="G159" s="52" t="s">
        <v>21</v>
      </c>
      <c r="H159" s="76"/>
      <c r="I159" s="76"/>
      <c r="J159" s="76"/>
      <c r="K159" s="76"/>
      <c r="L159" s="76"/>
      <c r="M159" s="76"/>
      <c r="N159" s="76"/>
      <c r="O159" s="76"/>
      <c r="P159" s="59"/>
      <c r="Q159" s="59"/>
      <c r="R159" s="76"/>
      <c r="S159" s="59"/>
      <c r="T159" s="63">
        <f t="shared" si="9"/>
        <v>0</v>
      </c>
      <c r="U159" s="63">
        <f>T159/12</f>
        <v>0</v>
      </c>
      <c r="V159" s="145"/>
      <c r="X159" s="35"/>
    </row>
    <row r="160" spans="1:24" s="5" customFormat="1" ht="21.95" customHeight="1" x14ac:dyDescent="0.2">
      <c r="A160" s="147">
        <v>35</v>
      </c>
      <c r="B160" s="147">
        <v>15000</v>
      </c>
      <c r="C160" s="156">
        <v>2457098</v>
      </c>
      <c r="D160" s="124" t="s">
        <v>84</v>
      </c>
      <c r="E160" s="124" t="s">
        <v>42</v>
      </c>
      <c r="F160" s="23">
        <v>144</v>
      </c>
      <c r="G160" s="28" t="s">
        <v>34</v>
      </c>
      <c r="H160" s="72">
        <v>1200000</v>
      </c>
      <c r="I160" s="72">
        <v>1200000</v>
      </c>
      <c r="J160" s="72">
        <v>1200000</v>
      </c>
      <c r="K160" s="72">
        <v>1200000</v>
      </c>
      <c r="L160" s="72">
        <v>1200000</v>
      </c>
      <c r="M160" s="72">
        <v>1200000</v>
      </c>
      <c r="N160" s="72">
        <v>1200000</v>
      </c>
      <c r="O160" s="72">
        <v>1200000</v>
      </c>
      <c r="P160" s="72">
        <v>1200000</v>
      </c>
      <c r="Q160" s="72">
        <v>1200000</v>
      </c>
      <c r="R160" s="72">
        <v>1200000</v>
      </c>
      <c r="S160" s="57">
        <v>1200000</v>
      </c>
      <c r="T160" s="65">
        <f t="shared" ref="T160:T165" si="10">SUM(H160:S160)</f>
        <v>14400000</v>
      </c>
      <c r="U160" s="65">
        <f>T160/12</f>
        <v>1200000</v>
      </c>
      <c r="V160" s="146">
        <f>SUM(T160:U165)</f>
        <v>15600000</v>
      </c>
      <c r="X160" s="35"/>
    </row>
    <row r="161" spans="1:24" s="5" customFormat="1" ht="21.95" customHeight="1" x14ac:dyDescent="0.2">
      <c r="A161" s="148"/>
      <c r="B161" s="148"/>
      <c r="C161" s="157"/>
      <c r="D161" s="125"/>
      <c r="E161" s="125"/>
      <c r="F161" s="21">
        <v>145</v>
      </c>
      <c r="G161" s="28" t="s">
        <v>26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5">
        <f t="shared" si="10"/>
        <v>0</v>
      </c>
      <c r="U161" s="58"/>
      <c r="V161" s="144"/>
      <c r="X161" s="35"/>
    </row>
    <row r="162" spans="1:24" s="5" customFormat="1" ht="21.95" customHeight="1" x14ac:dyDescent="0.2">
      <c r="A162" s="148"/>
      <c r="B162" s="148"/>
      <c r="C162" s="157"/>
      <c r="D162" s="125"/>
      <c r="E162" s="125"/>
      <c r="F162" s="21">
        <v>145</v>
      </c>
      <c r="G162" s="28" t="s">
        <v>22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72"/>
      <c r="R162" s="72"/>
      <c r="S162" s="82"/>
      <c r="T162" s="65">
        <f t="shared" si="10"/>
        <v>0</v>
      </c>
      <c r="U162" s="58">
        <f>T162/12</f>
        <v>0</v>
      </c>
      <c r="V162" s="144"/>
      <c r="X162" s="35"/>
    </row>
    <row r="163" spans="1:24" s="5" customFormat="1" ht="21.95" customHeight="1" x14ac:dyDescent="0.2">
      <c r="A163" s="148"/>
      <c r="B163" s="148"/>
      <c r="C163" s="157"/>
      <c r="D163" s="125"/>
      <c r="E163" s="125"/>
      <c r="F163" s="21">
        <v>145</v>
      </c>
      <c r="G163" s="28" t="s">
        <v>24</v>
      </c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5">
        <f t="shared" si="10"/>
        <v>0</v>
      </c>
      <c r="U163" s="58">
        <f>T163/12</f>
        <v>0</v>
      </c>
      <c r="V163" s="144"/>
      <c r="X163" s="35"/>
    </row>
    <row r="164" spans="1:24" s="5" customFormat="1" ht="21.95" customHeight="1" x14ac:dyDescent="0.2">
      <c r="A164" s="148"/>
      <c r="B164" s="148"/>
      <c r="C164" s="157"/>
      <c r="D164" s="125"/>
      <c r="E164" s="125"/>
      <c r="F164" s="21">
        <v>145</v>
      </c>
      <c r="G164" s="28" t="s">
        <v>33</v>
      </c>
      <c r="H164" s="90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5">
        <f t="shared" si="10"/>
        <v>0</v>
      </c>
      <c r="U164" s="58">
        <f>T164/12</f>
        <v>0</v>
      </c>
      <c r="V164" s="144"/>
      <c r="X164" s="35"/>
    </row>
    <row r="165" spans="1:24" s="5" customFormat="1" ht="21.95" customHeight="1" thickBot="1" x14ac:dyDescent="0.25">
      <c r="A165" s="149"/>
      <c r="B165" s="149"/>
      <c r="C165" s="158"/>
      <c r="D165" s="126"/>
      <c r="E165" s="126"/>
      <c r="F165" s="20">
        <v>232</v>
      </c>
      <c r="G165" s="52" t="s">
        <v>21</v>
      </c>
      <c r="H165" s="76"/>
      <c r="I165" s="76"/>
      <c r="J165" s="76"/>
      <c r="K165" s="76"/>
      <c r="L165" s="76"/>
      <c r="M165" s="76"/>
      <c r="N165" s="76"/>
      <c r="O165" s="76"/>
      <c r="P165" s="59"/>
      <c r="Q165" s="59"/>
      <c r="R165" s="76"/>
      <c r="S165" s="59"/>
      <c r="T165" s="63">
        <f t="shared" si="10"/>
        <v>0</v>
      </c>
      <c r="U165" s="63">
        <f>T165/12</f>
        <v>0</v>
      </c>
      <c r="V165" s="145"/>
      <c r="X165" s="35"/>
    </row>
    <row r="166" spans="1:24" s="5" customFormat="1" ht="21.95" customHeight="1" x14ac:dyDescent="0.2">
      <c r="A166" s="147">
        <v>36</v>
      </c>
      <c r="B166" s="147">
        <v>15000</v>
      </c>
      <c r="C166" s="156">
        <v>7510721</v>
      </c>
      <c r="D166" s="124" t="s">
        <v>85</v>
      </c>
      <c r="E166" s="124" t="s">
        <v>42</v>
      </c>
      <c r="F166" s="23">
        <v>144</v>
      </c>
      <c r="G166" s="28" t="s">
        <v>34</v>
      </c>
      <c r="H166" s="72">
        <v>1000000</v>
      </c>
      <c r="I166" s="72">
        <v>1000000</v>
      </c>
      <c r="J166" s="72">
        <v>1000000</v>
      </c>
      <c r="K166" s="72">
        <v>1000000</v>
      </c>
      <c r="L166" s="72">
        <v>1000000</v>
      </c>
      <c r="M166" s="72">
        <v>1000000</v>
      </c>
      <c r="N166" s="72">
        <v>1000000</v>
      </c>
      <c r="O166" s="72">
        <v>1000000</v>
      </c>
      <c r="P166" s="72">
        <v>1000000</v>
      </c>
      <c r="Q166" s="72">
        <v>1000000</v>
      </c>
      <c r="R166" s="72">
        <v>1000000</v>
      </c>
      <c r="S166" s="57">
        <v>1000000</v>
      </c>
      <c r="T166" s="65">
        <f t="shared" ref="T166:T177" si="11">SUM(H166:S166)</f>
        <v>12000000</v>
      </c>
      <c r="U166" s="65">
        <f>T166/12</f>
        <v>1000000</v>
      </c>
      <c r="V166" s="146">
        <f>SUM(T166:U171)</f>
        <v>13000000</v>
      </c>
      <c r="X166" s="35"/>
    </row>
    <row r="167" spans="1:24" s="5" customFormat="1" ht="21.95" customHeight="1" x14ac:dyDescent="0.2">
      <c r="A167" s="148"/>
      <c r="B167" s="148"/>
      <c r="C167" s="157"/>
      <c r="D167" s="125"/>
      <c r="E167" s="125"/>
      <c r="F167" s="21">
        <v>145</v>
      </c>
      <c r="G167" s="28" t="s">
        <v>26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5">
        <f t="shared" si="11"/>
        <v>0</v>
      </c>
      <c r="U167" s="58"/>
      <c r="V167" s="144"/>
      <c r="X167" s="35"/>
    </row>
    <row r="168" spans="1:24" s="5" customFormat="1" ht="21.95" customHeight="1" x14ac:dyDescent="0.2">
      <c r="A168" s="148"/>
      <c r="B168" s="148"/>
      <c r="C168" s="157"/>
      <c r="D168" s="125"/>
      <c r="E168" s="125"/>
      <c r="F168" s="21">
        <v>145</v>
      </c>
      <c r="G168" s="28" t="s">
        <v>22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72"/>
      <c r="R168" s="72"/>
      <c r="S168" s="82"/>
      <c r="T168" s="65">
        <f t="shared" si="11"/>
        <v>0</v>
      </c>
      <c r="U168" s="58">
        <f>T168/12</f>
        <v>0</v>
      </c>
      <c r="V168" s="144"/>
      <c r="X168" s="35"/>
    </row>
    <row r="169" spans="1:24" s="5" customFormat="1" ht="21.95" customHeight="1" x14ac:dyDescent="0.2">
      <c r="A169" s="148"/>
      <c r="B169" s="148"/>
      <c r="C169" s="157"/>
      <c r="D169" s="125"/>
      <c r="E169" s="125"/>
      <c r="F169" s="21">
        <v>145</v>
      </c>
      <c r="G169" s="28" t="s">
        <v>24</v>
      </c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5">
        <f t="shared" si="11"/>
        <v>0</v>
      </c>
      <c r="U169" s="58">
        <f>T169/12</f>
        <v>0</v>
      </c>
      <c r="V169" s="144"/>
      <c r="X169" s="35"/>
    </row>
    <row r="170" spans="1:24" s="5" customFormat="1" ht="21.95" customHeight="1" x14ac:dyDescent="0.2">
      <c r="A170" s="148"/>
      <c r="B170" s="148"/>
      <c r="C170" s="157"/>
      <c r="D170" s="125"/>
      <c r="E170" s="125"/>
      <c r="F170" s="21">
        <v>145</v>
      </c>
      <c r="G170" s="28" t="s">
        <v>33</v>
      </c>
      <c r="H170" s="90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5">
        <f t="shared" si="11"/>
        <v>0</v>
      </c>
      <c r="U170" s="58">
        <f>T170/12</f>
        <v>0</v>
      </c>
      <c r="V170" s="144"/>
      <c r="X170" s="35"/>
    </row>
    <row r="171" spans="1:24" s="5" customFormat="1" ht="21.95" customHeight="1" thickBot="1" x14ac:dyDescent="0.25">
      <c r="A171" s="149"/>
      <c r="B171" s="149"/>
      <c r="C171" s="158"/>
      <c r="D171" s="126"/>
      <c r="E171" s="126"/>
      <c r="F171" s="20">
        <v>232</v>
      </c>
      <c r="G171" s="52" t="s">
        <v>21</v>
      </c>
      <c r="H171" s="76"/>
      <c r="I171" s="76"/>
      <c r="J171" s="76"/>
      <c r="K171" s="76"/>
      <c r="L171" s="76"/>
      <c r="M171" s="76"/>
      <c r="N171" s="76"/>
      <c r="O171" s="76"/>
      <c r="P171" s="59"/>
      <c r="Q171" s="59"/>
      <c r="R171" s="76"/>
      <c r="S171" s="59"/>
      <c r="T171" s="63">
        <f t="shared" si="11"/>
        <v>0</v>
      </c>
      <c r="U171" s="63">
        <f>T171/12</f>
        <v>0</v>
      </c>
      <c r="V171" s="145"/>
      <c r="X171" s="35"/>
    </row>
    <row r="172" spans="1:24" s="5" customFormat="1" ht="21.95" customHeight="1" x14ac:dyDescent="0.2">
      <c r="A172" s="147">
        <v>37</v>
      </c>
      <c r="B172" s="147">
        <v>15000</v>
      </c>
      <c r="C172" s="156">
        <v>4943318</v>
      </c>
      <c r="D172" s="124" t="s">
        <v>83</v>
      </c>
      <c r="E172" s="124" t="s">
        <v>42</v>
      </c>
      <c r="F172" s="23">
        <v>144</v>
      </c>
      <c r="G172" s="28" t="s">
        <v>34</v>
      </c>
      <c r="H172" s="72">
        <v>1500000</v>
      </c>
      <c r="I172" s="72">
        <v>1500000</v>
      </c>
      <c r="J172" s="72">
        <v>1500000</v>
      </c>
      <c r="K172" s="72">
        <v>1500000</v>
      </c>
      <c r="L172" s="72">
        <v>1500000</v>
      </c>
      <c r="M172" s="72">
        <v>1500000</v>
      </c>
      <c r="N172" s="72">
        <v>1500000</v>
      </c>
      <c r="O172" s="72">
        <v>1500000</v>
      </c>
      <c r="P172" s="72">
        <v>1500000</v>
      </c>
      <c r="Q172" s="72">
        <v>1500000</v>
      </c>
      <c r="R172" s="72">
        <v>1500000</v>
      </c>
      <c r="S172" s="57">
        <v>1500000</v>
      </c>
      <c r="T172" s="65">
        <f t="shared" si="11"/>
        <v>18000000</v>
      </c>
      <c r="U172" s="65">
        <f>T172/12</f>
        <v>1500000</v>
      </c>
      <c r="V172" s="146">
        <f>SUM(T172:U177)</f>
        <v>19500000</v>
      </c>
      <c r="X172" s="35"/>
    </row>
    <row r="173" spans="1:24" s="5" customFormat="1" ht="21.95" customHeight="1" x14ac:dyDescent="0.2">
      <c r="A173" s="148"/>
      <c r="B173" s="148"/>
      <c r="C173" s="157"/>
      <c r="D173" s="125"/>
      <c r="E173" s="125"/>
      <c r="F173" s="21">
        <v>145</v>
      </c>
      <c r="G173" s="28" t="s">
        <v>26</v>
      </c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5">
        <f t="shared" si="11"/>
        <v>0</v>
      </c>
      <c r="U173" s="58"/>
      <c r="V173" s="144"/>
      <c r="X173" s="35"/>
    </row>
    <row r="174" spans="1:24" s="5" customFormat="1" ht="21.95" customHeight="1" x14ac:dyDescent="0.2">
      <c r="A174" s="148"/>
      <c r="B174" s="148"/>
      <c r="C174" s="157"/>
      <c r="D174" s="125"/>
      <c r="E174" s="125"/>
      <c r="F174" s="21">
        <v>145</v>
      </c>
      <c r="G174" s="28" t="s">
        <v>22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72"/>
      <c r="R174" s="72"/>
      <c r="S174" s="82"/>
      <c r="T174" s="65">
        <f t="shared" si="11"/>
        <v>0</v>
      </c>
      <c r="U174" s="58">
        <f>T174/12</f>
        <v>0</v>
      </c>
      <c r="V174" s="144"/>
      <c r="X174" s="35"/>
    </row>
    <row r="175" spans="1:24" s="5" customFormat="1" ht="21.95" customHeight="1" x14ac:dyDescent="0.2">
      <c r="A175" s="148"/>
      <c r="B175" s="148"/>
      <c r="C175" s="157"/>
      <c r="D175" s="125"/>
      <c r="E175" s="125"/>
      <c r="F175" s="21">
        <v>145</v>
      </c>
      <c r="G175" s="28" t="s">
        <v>24</v>
      </c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5">
        <f t="shared" si="11"/>
        <v>0</v>
      </c>
      <c r="U175" s="58">
        <f>T175/12</f>
        <v>0</v>
      </c>
      <c r="V175" s="144"/>
      <c r="X175" s="35"/>
    </row>
    <row r="176" spans="1:24" s="5" customFormat="1" ht="21.95" customHeight="1" x14ac:dyDescent="0.2">
      <c r="A176" s="148"/>
      <c r="B176" s="148"/>
      <c r="C176" s="157"/>
      <c r="D176" s="125"/>
      <c r="E176" s="125"/>
      <c r="F176" s="21">
        <v>145</v>
      </c>
      <c r="G176" s="28" t="s">
        <v>33</v>
      </c>
      <c r="H176" s="90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5">
        <f t="shared" si="11"/>
        <v>0</v>
      </c>
      <c r="U176" s="58">
        <f>T176/12</f>
        <v>0</v>
      </c>
      <c r="V176" s="144"/>
      <c r="X176" s="35"/>
    </row>
    <row r="177" spans="1:24" s="5" customFormat="1" ht="21.95" customHeight="1" thickBot="1" x14ac:dyDescent="0.25">
      <c r="A177" s="149"/>
      <c r="B177" s="149"/>
      <c r="C177" s="158"/>
      <c r="D177" s="126"/>
      <c r="E177" s="126"/>
      <c r="F177" s="20">
        <v>232</v>
      </c>
      <c r="G177" s="52" t="s">
        <v>21</v>
      </c>
      <c r="H177" s="76"/>
      <c r="I177" s="76"/>
      <c r="J177" s="76"/>
      <c r="K177" s="76"/>
      <c r="L177" s="76"/>
      <c r="M177" s="76"/>
      <c r="N177" s="76"/>
      <c r="O177" s="76"/>
      <c r="P177" s="59"/>
      <c r="Q177" s="59"/>
      <c r="R177" s="76"/>
      <c r="S177" s="59"/>
      <c r="T177" s="63">
        <f t="shared" si="11"/>
        <v>0</v>
      </c>
      <c r="U177" s="63">
        <f>T177/12</f>
        <v>0</v>
      </c>
      <c r="V177" s="145"/>
      <c r="X177" s="35"/>
    </row>
    <row r="178" spans="1:24" s="5" customFormat="1" ht="21.95" customHeight="1" x14ac:dyDescent="0.2">
      <c r="A178" s="147">
        <v>38</v>
      </c>
      <c r="B178" s="147">
        <v>15000</v>
      </c>
      <c r="C178" s="156">
        <v>5127027</v>
      </c>
      <c r="D178" s="124" t="s">
        <v>86</v>
      </c>
      <c r="E178" s="124" t="s">
        <v>42</v>
      </c>
      <c r="F178" s="23">
        <v>144</v>
      </c>
      <c r="G178" s="28" t="s">
        <v>34</v>
      </c>
      <c r="H178" s="72">
        <v>1000000</v>
      </c>
      <c r="I178" s="72">
        <v>1000000</v>
      </c>
      <c r="J178" s="72">
        <v>1000000</v>
      </c>
      <c r="K178" s="72">
        <v>1000000</v>
      </c>
      <c r="L178" s="72">
        <v>1000000</v>
      </c>
      <c r="M178" s="72">
        <v>1000000</v>
      </c>
      <c r="N178" s="72">
        <v>1000000</v>
      </c>
      <c r="O178" s="72">
        <v>1000000</v>
      </c>
      <c r="P178" s="72">
        <v>1000000</v>
      </c>
      <c r="Q178" s="72">
        <v>1000000</v>
      </c>
      <c r="R178" s="72">
        <v>1000000</v>
      </c>
      <c r="S178" s="57">
        <v>1000000</v>
      </c>
      <c r="T178" s="65">
        <f t="shared" si="8"/>
        <v>12000000</v>
      </c>
      <c r="U178" s="65">
        <f>T178/12</f>
        <v>1000000</v>
      </c>
      <c r="V178" s="146">
        <f>SUM(T178:U183)</f>
        <v>13000000</v>
      </c>
      <c r="X178" s="35"/>
    </row>
    <row r="179" spans="1:24" s="5" customFormat="1" ht="21.95" customHeight="1" x14ac:dyDescent="0.2">
      <c r="A179" s="148"/>
      <c r="B179" s="148"/>
      <c r="C179" s="157"/>
      <c r="D179" s="125"/>
      <c r="E179" s="125"/>
      <c r="F179" s="21">
        <v>145</v>
      </c>
      <c r="G179" s="28" t="s">
        <v>26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5">
        <f t="shared" si="8"/>
        <v>0</v>
      </c>
      <c r="U179" s="58"/>
      <c r="V179" s="144"/>
      <c r="X179" s="35"/>
    </row>
    <row r="180" spans="1:24" s="5" customFormat="1" ht="21.95" customHeight="1" x14ac:dyDescent="0.2">
      <c r="A180" s="148"/>
      <c r="B180" s="148"/>
      <c r="C180" s="157"/>
      <c r="D180" s="125"/>
      <c r="E180" s="125"/>
      <c r="F180" s="21">
        <v>145</v>
      </c>
      <c r="G180" s="28" t="s">
        <v>22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72"/>
      <c r="R180" s="72"/>
      <c r="S180" s="82"/>
      <c r="T180" s="65">
        <f t="shared" si="8"/>
        <v>0</v>
      </c>
      <c r="U180" s="58">
        <f>T180/12</f>
        <v>0</v>
      </c>
      <c r="V180" s="144"/>
      <c r="X180" s="35"/>
    </row>
    <row r="181" spans="1:24" s="5" customFormat="1" ht="21.95" customHeight="1" x14ac:dyDescent="0.2">
      <c r="A181" s="148"/>
      <c r="B181" s="148"/>
      <c r="C181" s="157"/>
      <c r="D181" s="125"/>
      <c r="E181" s="125"/>
      <c r="F181" s="21">
        <v>145</v>
      </c>
      <c r="G181" s="28" t="s">
        <v>24</v>
      </c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5">
        <f t="shared" si="8"/>
        <v>0</v>
      </c>
      <c r="U181" s="58">
        <f>T181/12</f>
        <v>0</v>
      </c>
      <c r="V181" s="144"/>
      <c r="X181" s="35"/>
    </row>
    <row r="182" spans="1:24" s="5" customFormat="1" ht="21.95" customHeight="1" x14ac:dyDescent="0.2">
      <c r="A182" s="148"/>
      <c r="B182" s="148"/>
      <c r="C182" s="157"/>
      <c r="D182" s="125"/>
      <c r="E182" s="125"/>
      <c r="F182" s="21">
        <v>145</v>
      </c>
      <c r="G182" s="28" t="s">
        <v>33</v>
      </c>
      <c r="H182" s="90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5">
        <f t="shared" si="8"/>
        <v>0</v>
      </c>
      <c r="U182" s="58">
        <f>T182/12</f>
        <v>0</v>
      </c>
      <c r="V182" s="144"/>
      <c r="X182" s="35"/>
    </row>
    <row r="183" spans="1:24" s="5" customFormat="1" ht="21.95" customHeight="1" thickBot="1" x14ac:dyDescent="0.25">
      <c r="A183" s="149"/>
      <c r="B183" s="149"/>
      <c r="C183" s="158"/>
      <c r="D183" s="126"/>
      <c r="E183" s="126"/>
      <c r="F183" s="20">
        <v>232</v>
      </c>
      <c r="G183" s="52" t="s">
        <v>21</v>
      </c>
      <c r="H183" s="76"/>
      <c r="I183" s="76"/>
      <c r="J183" s="76"/>
      <c r="K183" s="76"/>
      <c r="L183" s="76"/>
      <c r="M183" s="76"/>
      <c r="N183" s="76"/>
      <c r="O183" s="76"/>
      <c r="P183" s="59"/>
      <c r="Q183" s="59"/>
      <c r="R183" s="76"/>
      <c r="S183" s="59"/>
      <c r="T183" s="63">
        <f t="shared" si="8"/>
        <v>0</v>
      </c>
      <c r="U183" s="63">
        <f>T183/12</f>
        <v>0</v>
      </c>
      <c r="V183" s="145"/>
      <c r="X183" s="35"/>
    </row>
    <row r="184" spans="1:24" s="5" customFormat="1" ht="21.95" customHeight="1" thickBot="1" x14ac:dyDescent="0.25">
      <c r="A184" s="106">
        <v>39</v>
      </c>
      <c r="B184" s="106">
        <v>15000</v>
      </c>
      <c r="C184" s="105">
        <v>8549840</v>
      </c>
      <c r="D184" s="112" t="s">
        <v>81</v>
      </c>
      <c r="E184" s="107" t="s">
        <v>42</v>
      </c>
      <c r="F184" s="18">
        <v>144</v>
      </c>
      <c r="G184" s="55" t="s">
        <v>34</v>
      </c>
      <c r="H184" s="79">
        <v>1800000</v>
      </c>
      <c r="I184" s="79">
        <v>1800000</v>
      </c>
      <c r="J184" s="79">
        <v>1800000</v>
      </c>
      <c r="K184" s="79">
        <v>1800000</v>
      </c>
      <c r="L184" s="79">
        <v>1800000</v>
      </c>
      <c r="M184" s="79">
        <v>1800000</v>
      </c>
      <c r="N184" s="79">
        <v>1800000</v>
      </c>
      <c r="O184" s="79">
        <v>1800000</v>
      </c>
      <c r="P184" s="73">
        <v>1800000</v>
      </c>
      <c r="Q184" s="73">
        <v>1800000</v>
      </c>
      <c r="R184" s="79">
        <v>1800000</v>
      </c>
      <c r="S184" s="73">
        <v>1800000</v>
      </c>
      <c r="T184" s="74">
        <v>21600000</v>
      </c>
      <c r="U184" s="74">
        <v>1800000</v>
      </c>
      <c r="V184" s="103">
        <f>SUM(T184:U184)</f>
        <v>23400000</v>
      </c>
      <c r="X184" s="35"/>
    </row>
    <row r="185" spans="1:24" s="5" customFormat="1" ht="21.95" customHeight="1" thickBot="1" x14ac:dyDescent="0.25">
      <c r="A185" s="46">
        <v>40</v>
      </c>
      <c r="B185" s="48">
        <v>15000</v>
      </c>
      <c r="C185" s="48">
        <v>2982888</v>
      </c>
      <c r="D185" s="111" t="s">
        <v>82</v>
      </c>
      <c r="E185" s="108" t="s">
        <v>42</v>
      </c>
      <c r="F185" s="23">
        <v>144</v>
      </c>
      <c r="G185" s="99" t="s">
        <v>34</v>
      </c>
      <c r="H185" s="100">
        <v>1450000</v>
      </c>
      <c r="I185" s="100">
        <v>1450000</v>
      </c>
      <c r="J185" s="100">
        <v>1450000</v>
      </c>
      <c r="K185" s="100">
        <v>1450000</v>
      </c>
      <c r="L185" s="100">
        <v>1450000</v>
      </c>
      <c r="M185" s="100">
        <v>1450000</v>
      </c>
      <c r="N185" s="100">
        <v>1450000</v>
      </c>
      <c r="O185" s="100">
        <v>1450000</v>
      </c>
      <c r="P185" s="100">
        <v>1450000</v>
      </c>
      <c r="Q185" s="100">
        <v>1450000</v>
      </c>
      <c r="R185" s="100">
        <v>1450000</v>
      </c>
      <c r="S185" s="100">
        <v>1450000</v>
      </c>
      <c r="T185" s="101">
        <v>17400000</v>
      </c>
      <c r="U185" s="101">
        <f>T185/12</f>
        <v>1450000</v>
      </c>
      <c r="V185" s="102">
        <f>SUM(T185:U185)</f>
        <v>18850000</v>
      </c>
      <c r="X185" s="35"/>
    </row>
    <row r="186" spans="1:24" s="5" customFormat="1" ht="21.95" customHeight="1" x14ac:dyDescent="0.2">
      <c r="A186" s="46">
        <v>41</v>
      </c>
      <c r="B186" s="48"/>
      <c r="C186" s="48"/>
      <c r="D186" s="47"/>
      <c r="E186" s="108" t="s">
        <v>42</v>
      </c>
      <c r="F186" s="23">
        <v>145</v>
      </c>
      <c r="G186" s="28" t="s">
        <v>35</v>
      </c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5">
        <f t="shared" si="8"/>
        <v>0</v>
      </c>
      <c r="U186" s="65">
        <f>T186/12</f>
        <v>0</v>
      </c>
      <c r="V186" s="110">
        <f>SUM(T186:U186)</f>
        <v>0</v>
      </c>
      <c r="X186" s="35"/>
    </row>
    <row r="187" spans="1:24" s="5" customFormat="1" ht="28.5" customHeight="1" x14ac:dyDescent="0.25">
      <c r="A187" s="153" t="s">
        <v>16</v>
      </c>
      <c r="B187" s="154"/>
      <c r="C187" s="154"/>
      <c r="D187" s="155"/>
      <c r="E187" s="104"/>
      <c r="F187" s="41"/>
      <c r="G187" s="36"/>
      <c r="H187" s="40">
        <f t="shared" ref="H187:V187" si="12">SUM(H10:H183)</f>
        <v>79150000</v>
      </c>
      <c r="I187" s="40">
        <f t="shared" si="12"/>
        <v>82150000</v>
      </c>
      <c r="J187" s="40">
        <f t="shared" si="12"/>
        <v>80700000</v>
      </c>
      <c r="K187" s="40">
        <f t="shared" si="12"/>
        <v>80520000</v>
      </c>
      <c r="L187" s="40">
        <f t="shared" si="12"/>
        <v>80700000</v>
      </c>
      <c r="M187" s="40">
        <f t="shared" si="12"/>
        <v>80700000</v>
      </c>
      <c r="N187" s="40">
        <f t="shared" si="12"/>
        <v>68500000</v>
      </c>
      <c r="O187" s="40">
        <f t="shared" si="12"/>
        <v>68500000</v>
      </c>
      <c r="P187" s="40">
        <f t="shared" si="12"/>
        <v>68500000</v>
      </c>
      <c r="Q187" s="40">
        <f t="shared" si="12"/>
        <v>68500000</v>
      </c>
      <c r="R187" s="40">
        <f t="shared" si="12"/>
        <v>75500000</v>
      </c>
      <c r="S187" s="40">
        <f t="shared" si="12"/>
        <v>78500000</v>
      </c>
      <c r="T187" s="40">
        <f t="shared" si="12"/>
        <v>912100000</v>
      </c>
      <c r="U187" s="40">
        <f t="shared" si="12"/>
        <v>76008333.333333343</v>
      </c>
      <c r="V187" s="40">
        <f t="shared" si="12"/>
        <v>988108333.33333337</v>
      </c>
      <c r="X187" s="35"/>
    </row>
    <row r="188" spans="1:24" s="5" customFormat="1" ht="28.5" customHeight="1" x14ac:dyDescent="0.3">
      <c r="A188" s="6"/>
      <c r="B188" s="6"/>
      <c r="C188" s="16"/>
      <c r="D188" s="13"/>
      <c r="E188" s="13"/>
      <c r="F188" s="8"/>
      <c r="G188" s="13"/>
      <c r="H188" s="14"/>
      <c r="I188" s="15"/>
      <c r="J188" s="15"/>
      <c r="K188" s="15"/>
      <c r="L188" s="15"/>
      <c r="M188" s="10"/>
      <c r="N188" s="10"/>
      <c r="O188" s="10"/>
      <c r="P188" s="10"/>
      <c r="Q188" s="10"/>
      <c r="R188" s="11"/>
      <c r="S188" s="10"/>
      <c r="T188" s="12"/>
      <c r="U188" s="12"/>
      <c r="V188" s="12"/>
    </row>
    <row r="189" spans="1:24" s="5" customFormat="1" ht="28.5" customHeight="1" x14ac:dyDescent="0.3">
      <c r="A189" s="6"/>
      <c r="B189" s="6"/>
      <c r="C189" s="7"/>
      <c r="D189" s="8"/>
      <c r="E189" s="8"/>
      <c r="F189" s="1"/>
      <c r="G189" s="8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0"/>
      <c r="T189" s="12">
        <f>+T187+U187</f>
        <v>988108333.33333337</v>
      </c>
      <c r="U189" s="12">
        <f>+V187-T189</f>
        <v>0</v>
      </c>
      <c r="V189" s="12"/>
    </row>
  </sheetData>
  <autoFilter ref="A9:V189" xr:uid="{00000000-0009-0000-0000-000000000000}"/>
  <mergeCells count="234">
    <mergeCell ref="A166:A171"/>
    <mergeCell ref="B166:B171"/>
    <mergeCell ref="C166:C171"/>
    <mergeCell ref="D166:D171"/>
    <mergeCell ref="E166:E171"/>
    <mergeCell ref="V166:V171"/>
    <mergeCell ref="A172:A177"/>
    <mergeCell ref="B172:B177"/>
    <mergeCell ref="C172:C177"/>
    <mergeCell ref="D172:D177"/>
    <mergeCell ref="E172:E177"/>
    <mergeCell ref="V172:V177"/>
    <mergeCell ref="A154:A159"/>
    <mergeCell ref="B154:B159"/>
    <mergeCell ref="C154:C159"/>
    <mergeCell ref="D154:D159"/>
    <mergeCell ref="E154:E159"/>
    <mergeCell ref="V154:V159"/>
    <mergeCell ref="A160:A165"/>
    <mergeCell ref="B160:B165"/>
    <mergeCell ref="C160:C165"/>
    <mergeCell ref="D160:D165"/>
    <mergeCell ref="E160:E165"/>
    <mergeCell ref="V160:V165"/>
    <mergeCell ref="D148:D153"/>
    <mergeCell ref="A58:A62"/>
    <mergeCell ref="A70:A73"/>
    <mergeCell ref="B70:B73"/>
    <mergeCell ref="C58:C62"/>
    <mergeCell ref="D58:D62"/>
    <mergeCell ref="B63:B66"/>
    <mergeCell ref="D21:D24"/>
    <mergeCell ref="B132:B135"/>
    <mergeCell ref="C132:C135"/>
    <mergeCell ref="D132:D135"/>
    <mergeCell ref="A21:A24"/>
    <mergeCell ref="B21:B24"/>
    <mergeCell ref="A132:A135"/>
    <mergeCell ref="D54:D57"/>
    <mergeCell ref="A90:A94"/>
    <mergeCell ref="D51:D53"/>
    <mergeCell ref="A143:A147"/>
    <mergeCell ref="B143:B147"/>
    <mergeCell ref="C143:C147"/>
    <mergeCell ref="D143:D147"/>
    <mergeCell ref="C148:C153"/>
    <mergeCell ref="AA126:AC126"/>
    <mergeCell ref="A7:R7"/>
    <mergeCell ref="A8:R8"/>
    <mergeCell ref="A10:A15"/>
    <mergeCell ref="B10:B15"/>
    <mergeCell ref="C10:C15"/>
    <mergeCell ref="D10:D15"/>
    <mergeCell ref="C63:C66"/>
    <mergeCell ref="D63:D66"/>
    <mergeCell ref="C21:C24"/>
    <mergeCell ref="B58:B62"/>
    <mergeCell ref="A67:A69"/>
    <mergeCell ref="B67:B69"/>
    <mergeCell ref="B39:B41"/>
    <mergeCell ref="B35:B38"/>
    <mergeCell ref="A54:A57"/>
    <mergeCell ref="B54:B57"/>
    <mergeCell ref="D25:D29"/>
    <mergeCell ref="B46:B50"/>
    <mergeCell ref="D35:D38"/>
    <mergeCell ref="A46:A50"/>
    <mergeCell ref="C46:C50"/>
    <mergeCell ref="C39:C41"/>
    <mergeCell ref="A39:A41"/>
    <mergeCell ref="D46:D50"/>
    <mergeCell ref="D42:D45"/>
    <mergeCell ref="D39:D41"/>
    <mergeCell ref="A16:A20"/>
    <mergeCell ref="A35:A38"/>
    <mergeCell ref="B16:B20"/>
    <mergeCell ref="C16:C20"/>
    <mergeCell ref="D16:D20"/>
    <mergeCell ref="A25:A29"/>
    <mergeCell ref="B25:B29"/>
    <mergeCell ref="C35:C38"/>
    <mergeCell ref="D30:D34"/>
    <mergeCell ref="C25:C29"/>
    <mergeCell ref="A30:A34"/>
    <mergeCell ref="C30:C34"/>
    <mergeCell ref="A42:A45"/>
    <mergeCell ref="B42:B45"/>
    <mergeCell ref="C42:C45"/>
    <mergeCell ref="B79:B82"/>
    <mergeCell ref="C79:C82"/>
    <mergeCell ref="D79:D82"/>
    <mergeCell ref="D67:D69"/>
    <mergeCell ref="C67:C69"/>
    <mergeCell ref="A63:A66"/>
    <mergeCell ref="C70:C73"/>
    <mergeCell ref="C54:C57"/>
    <mergeCell ref="A51:A53"/>
    <mergeCell ref="B51:B53"/>
    <mergeCell ref="C51:C53"/>
    <mergeCell ref="D70:D73"/>
    <mergeCell ref="D95:D99"/>
    <mergeCell ref="A83:A89"/>
    <mergeCell ref="B83:B89"/>
    <mergeCell ref="C83:C89"/>
    <mergeCell ref="D83:D89"/>
    <mergeCell ref="A74:A78"/>
    <mergeCell ref="B74:B78"/>
    <mergeCell ref="C74:C78"/>
    <mergeCell ref="D74:D78"/>
    <mergeCell ref="A79:A82"/>
    <mergeCell ref="A100:A102"/>
    <mergeCell ref="B100:B102"/>
    <mergeCell ref="C100:C102"/>
    <mergeCell ref="D100:D102"/>
    <mergeCell ref="B90:B94"/>
    <mergeCell ref="C90:C94"/>
    <mergeCell ref="D90:D94"/>
    <mergeCell ref="A95:A99"/>
    <mergeCell ref="B95:B99"/>
    <mergeCell ref="B110:B115"/>
    <mergeCell ref="C110:C115"/>
    <mergeCell ref="D110:D115"/>
    <mergeCell ref="A116:A119"/>
    <mergeCell ref="B116:B119"/>
    <mergeCell ref="C116:C119"/>
    <mergeCell ref="D116:D119"/>
    <mergeCell ref="C95:C99"/>
    <mergeCell ref="A103:A106"/>
    <mergeCell ref="B103:B106"/>
    <mergeCell ref="C103:C106"/>
    <mergeCell ref="D103:D106"/>
    <mergeCell ref="A107:A109"/>
    <mergeCell ref="B107:B109"/>
    <mergeCell ref="C107:C109"/>
    <mergeCell ref="D107:D109"/>
    <mergeCell ref="A187:D187"/>
    <mergeCell ref="V42:V45"/>
    <mergeCell ref="V39:V41"/>
    <mergeCell ref="V35:V38"/>
    <mergeCell ref="V67:V69"/>
    <mergeCell ref="V70:V73"/>
    <mergeCell ref="V74:V78"/>
    <mergeCell ref="V51:V53"/>
    <mergeCell ref="V54:V57"/>
    <mergeCell ref="C136:C140"/>
    <mergeCell ref="D136:D140"/>
    <mergeCell ref="A178:A183"/>
    <mergeCell ref="B178:B183"/>
    <mergeCell ref="C178:C183"/>
    <mergeCell ref="D178:D183"/>
    <mergeCell ref="A148:A153"/>
    <mergeCell ref="B148:B153"/>
    <mergeCell ref="A127:A131"/>
    <mergeCell ref="B127:B131"/>
    <mergeCell ref="C127:C131"/>
    <mergeCell ref="D127:D131"/>
    <mergeCell ref="A141:A142"/>
    <mergeCell ref="B141:B142"/>
    <mergeCell ref="C141:C142"/>
    <mergeCell ref="V178:V183"/>
    <mergeCell ref="V103:V106"/>
    <mergeCell ref="V107:V109"/>
    <mergeCell ref="V110:V115"/>
    <mergeCell ref="V116:V119"/>
    <mergeCell ref="V120:V121"/>
    <mergeCell ref="V122:V126"/>
    <mergeCell ref="V58:V62"/>
    <mergeCell ref="V63:V66"/>
    <mergeCell ref="V83:V89"/>
    <mergeCell ref="V90:V94"/>
    <mergeCell ref="V95:V99"/>
    <mergeCell ref="V100:V102"/>
    <mergeCell ref="V79:V82"/>
    <mergeCell ref="V148:V153"/>
    <mergeCell ref="V143:V147"/>
    <mergeCell ref="A1:V5"/>
    <mergeCell ref="V10:V15"/>
    <mergeCell ref="V16:V20"/>
    <mergeCell ref="V21:V24"/>
    <mergeCell ref="B30:B34"/>
    <mergeCell ref="V127:V131"/>
    <mergeCell ref="V132:V135"/>
    <mergeCell ref="V136:V140"/>
    <mergeCell ref="V141:V142"/>
    <mergeCell ref="V46:V50"/>
    <mergeCell ref="V25:V29"/>
    <mergeCell ref="V30:V34"/>
    <mergeCell ref="D141:D142"/>
    <mergeCell ref="A136:A140"/>
    <mergeCell ref="B136:B140"/>
    <mergeCell ref="A120:A121"/>
    <mergeCell ref="B120:B121"/>
    <mergeCell ref="C120:C121"/>
    <mergeCell ref="D120:D121"/>
    <mergeCell ref="A122:A126"/>
    <mergeCell ref="B122:B126"/>
    <mergeCell ref="C122:C126"/>
    <mergeCell ref="D122:D126"/>
    <mergeCell ref="A110:A115"/>
    <mergeCell ref="E35:E38"/>
    <mergeCell ref="E39:E41"/>
    <mergeCell ref="E42:E45"/>
    <mergeCell ref="E46:E50"/>
    <mergeCell ref="E51:E53"/>
    <mergeCell ref="E54:E57"/>
    <mergeCell ref="E10:E15"/>
    <mergeCell ref="E16:E20"/>
    <mergeCell ref="E21:E24"/>
    <mergeCell ref="E25:E29"/>
    <mergeCell ref="E30:E34"/>
    <mergeCell ref="E136:E140"/>
    <mergeCell ref="E141:E142"/>
    <mergeCell ref="E143:E147"/>
    <mergeCell ref="E148:E153"/>
    <mergeCell ref="E178:E183"/>
    <mergeCell ref="A6:R6"/>
    <mergeCell ref="E110:E115"/>
    <mergeCell ref="E116:E119"/>
    <mergeCell ref="E120:E121"/>
    <mergeCell ref="E122:E126"/>
    <mergeCell ref="E127:E131"/>
    <mergeCell ref="E132:E135"/>
    <mergeCell ref="E83:E89"/>
    <mergeCell ref="E90:E94"/>
    <mergeCell ref="E95:E99"/>
    <mergeCell ref="E100:E102"/>
    <mergeCell ref="E103:E106"/>
    <mergeCell ref="E107:E109"/>
    <mergeCell ref="E58:E62"/>
    <mergeCell ref="E63:E66"/>
    <mergeCell ref="E67:E69"/>
    <mergeCell ref="E70:E73"/>
    <mergeCell ref="E74:E78"/>
    <mergeCell ref="E79:E82"/>
  </mergeCells>
  <printOptions horizontalCentered="1"/>
  <pageMargins left="0.15748031496062992" right="0.15748031496062992" top="0.19685039370078741" bottom="0.47244094488188981" header="0.15748031496062992" footer="0.15748031496062992"/>
  <pageSetup paperSize="5" scale="40" fitToHeight="0" orientation="landscape" horizontalDpi="300" verticalDpi="300" r:id="rId1"/>
  <headerFooter alignWithMargins="0"/>
  <rowBreaks count="1" manualBreakCount="1">
    <brk id="140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2018-12-12T17:35:13Z</cp:lastPrinted>
  <dcterms:created xsi:type="dcterms:W3CDTF">2003-03-07T14:03:57Z</dcterms:created>
  <dcterms:modified xsi:type="dcterms:W3CDTF">2022-01-30T22:39:51Z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a4c4e7ee-e321-4bba-82a1-f59b2bd560cb</vt:lpwstr>
  </property>
</Properties>
</file>